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_0\Desktop\Бюджет 2025-2027\Корректировка 3 апрель\"/>
    </mc:Choice>
  </mc:AlternateContent>
  <bookViews>
    <workbookView xWindow="96" yWindow="120" windowWidth="12216" windowHeight="5748"/>
  </bookViews>
  <sheets>
    <sheet name="Таблица 1 изменение" sheetId="1" r:id="rId1"/>
    <sheet name="Таблица 2 перерасп " sheetId="2" r:id="rId2"/>
  </sheets>
  <calcPr calcId="162913"/>
</workbook>
</file>

<file path=xl/calcChain.xml><?xml version="1.0" encoding="utf-8"?>
<calcChain xmlns="http://schemas.openxmlformats.org/spreadsheetml/2006/main">
  <c r="F20" i="1" l="1"/>
  <c r="F19" i="1" l="1"/>
  <c r="F34" i="1"/>
  <c r="F25" i="1" l="1"/>
  <c r="F23" i="1"/>
  <c r="F13" i="1"/>
  <c r="F7" i="1"/>
  <c r="F43" i="1" l="1"/>
  <c r="F5" i="1" l="1"/>
  <c r="F37" i="1" s="1"/>
  <c r="F16" i="2" l="1"/>
  <c r="F4" i="2"/>
</calcChain>
</file>

<file path=xl/sharedStrings.xml><?xml version="1.0" encoding="utf-8"?>
<sst xmlns="http://schemas.openxmlformats.org/spreadsheetml/2006/main" count="177" uniqueCount="105">
  <si>
    <t>Направление расходов</t>
  </si>
  <si>
    <t>МКУ УС и ГХ</t>
  </si>
  <si>
    <t>ВСЕГО</t>
  </si>
  <si>
    <t>КЦСР</t>
  </si>
  <si>
    <t>КВР</t>
  </si>
  <si>
    <t>АДМИНИСТРАЦИЯ</t>
  </si>
  <si>
    <t>ОБРАЗОВАНИЕ</t>
  </si>
  <si>
    <t>ИТОГО</t>
  </si>
  <si>
    <t>КУЛЬТУРА</t>
  </si>
  <si>
    <t>сумма 
тыс.рублей</t>
  </si>
  <si>
    <t>ГРБС , раздел/
подраздел</t>
  </si>
  <si>
    <t>Образование</t>
  </si>
  <si>
    <t>Наименование
 учреждения</t>
  </si>
  <si>
    <t>Таблица 1</t>
  </si>
  <si>
    <t>Таблица 2</t>
  </si>
  <si>
    <t>МСКУ МЦБ</t>
  </si>
  <si>
    <t>ФУ</t>
  </si>
  <si>
    <t>Местный  бюджет  2025 (перераспределение)</t>
  </si>
  <si>
    <t>СПОРТ и МП</t>
  </si>
  <si>
    <t xml:space="preserve"> раздел/
подраздел</t>
  </si>
  <si>
    <t>О510084660</t>
  </si>
  <si>
    <t>администрация</t>
  </si>
  <si>
    <t>0709</t>
  </si>
  <si>
    <t>0140080220</t>
  </si>
  <si>
    <t>МБУК ГДК  "Энергетик"</t>
  </si>
  <si>
    <t>0801</t>
  </si>
  <si>
    <t>0320080610</t>
  </si>
  <si>
    <t>0104</t>
  </si>
  <si>
    <t>0412</t>
  </si>
  <si>
    <t>0702</t>
  </si>
  <si>
    <t>0120080610</t>
  </si>
  <si>
    <t>0701</t>
  </si>
  <si>
    <t>0110080610</t>
  </si>
  <si>
    <t>МБДОУ  д/с№4</t>
  </si>
  <si>
    <t>МБДОУ д/с№10</t>
  </si>
  <si>
    <t>МБОУ СОШ №9</t>
  </si>
  <si>
    <t>Администрация</t>
  </si>
  <si>
    <t>1102</t>
  </si>
  <si>
    <t>МБУ ДО "СШ ЦФСР"</t>
  </si>
  <si>
    <t>Местный бюджет корректировка №3  апрель 2025 (изменение)</t>
  </si>
  <si>
    <t>пояснения
 (обоснования)</t>
  </si>
  <si>
    <t>Учебные сборы ( подготовка граждан к военной службе) с обучающимися 10х классов</t>
  </si>
  <si>
    <t>53-ФЗ от 28.03.1998,
 Постановление Правительства от 31.12.1999 №1441
Смета расходов</t>
  </si>
  <si>
    <t>0320076930</t>
  </si>
  <si>
    <t>Письмо Комитета обеспечения 
градостроительной деятельности  (Н.В.Шкоморода)  с целью эффективного использования бюджетных средств</t>
  </si>
  <si>
    <t>2026 год</t>
  </si>
  <si>
    <t>Проведение работ по устройству пищеблока</t>
  </si>
  <si>
    <t>Выделено недостаточно 
средств для проведения работ.
Смета на ремонт пищеблока</t>
  </si>
  <si>
    <t>Приобретение сотового телефона</t>
  </si>
  <si>
    <t>Производственная 
необходимость для зачисления ЗП</t>
  </si>
  <si>
    <t>Работы по комплексному обследованию здания</t>
  </si>
  <si>
    <t>04100S8480</t>
  </si>
  <si>
    <t>Софинансирование на устройство спортивных сооружений (за 2024 год)</t>
  </si>
  <si>
    <t>Соглашение с Министерством 
спорта Красноярского края № 3С24 от 15.02.2024</t>
  </si>
  <si>
    <t>Доставка и установка, обработка и мойка 2х биотуалетов, смета "9 мая"</t>
  </si>
  <si>
    <t>Организация охраны 3х памятников воинской славы , смета "9 мая"</t>
  </si>
  <si>
    <t>Аренда оборудования (световое, звуковое), смета "9 мая"</t>
  </si>
  <si>
    <t>Оплата услуг эвакуатора, смета "9 мая"</t>
  </si>
  <si>
    <t>Оплата медицинских услуг, смета "9 мая"</t>
  </si>
  <si>
    <t>Обработка, мойка , покраска памятника "50 лет Победы", беседки-бабочки, смета "9 мая"</t>
  </si>
  <si>
    <t>04100S4360</t>
  </si>
  <si>
    <t>Сумма 
тыс.рублей</t>
  </si>
  <si>
    <t>Пояснения, обоснования</t>
  </si>
  <si>
    <t>99999</t>
  </si>
  <si>
    <t>Условно утвержденные расходы</t>
  </si>
  <si>
    <t>Доработка проекта внесений изменений в Генеральный план  МО г. Дивногорска</t>
  </si>
  <si>
    <t>Оплата судебных расходов по уплате госпошлины</t>
  </si>
  <si>
    <t>Организация и проведение праздничных мероприятий к 80-летию Победы.
Коммерческое предложение</t>
  </si>
  <si>
    <t>Транспортные услуги по перевозке, погрузке, разгрузке фан-барьров крановым манипуляторам, смета "9 мая"</t>
  </si>
  <si>
    <t>Софинансирование расходов, направленных на поддержку и продвижение событийных мероприятий на территории края с количеством посетителей не менее 1 тыс.чел</t>
  </si>
  <si>
    <t>Соглашение с Агентством 
по туризму Красноярского края</t>
  </si>
  <si>
    <t>Софинансирование на приобретение специализированного транспортных средств для перевозки инвалидов</t>
  </si>
  <si>
    <t xml:space="preserve">Постановление правительства Красноярского края от26.02.2025 №247п О распределении субсидий в 2025 году </t>
  </si>
  <si>
    <t xml:space="preserve"> Корректировка   №3  апрель  2025</t>
  </si>
  <si>
    <t>Исполнительные листы  ООО УК Дивногорская, 
ООО ДЖКХ, МУПЭС</t>
  </si>
  <si>
    <t>8210089910</t>
  </si>
  <si>
    <t>Резервные средства</t>
  </si>
  <si>
    <t>Ремонт архива</t>
  </si>
  <si>
    <t>Решение  суда по делу №2-891/2022
Локальный сметный расчет</t>
  </si>
  <si>
    <t>О503</t>
  </si>
  <si>
    <t>Локальный сметный расчет</t>
  </si>
  <si>
    <t>О113</t>
  </si>
  <si>
    <t>О111</t>
  </si>
  <si>
    <t>8210080020</t>
  </si>
  <si>
    <t>Исполнительный лист
 от 03.02.2016 №2-29/16 
Исполнительный лист от 29.09.2015 №2-1501/15</t>
  </si>
  <si>
    <t>Исполнительный лист от 03.07.2024 Дмитриев Г.В возмещение судебных расходов</t>
  </si>
  <si>
    <t>Взыскание задолженности за жилищные, коммунальные услуги в пользу ООО ДЖКХ (наследование МО выморочного имущества)</t>
  </si>
  <si>
    <t>Обеспечение общественной безопасности и антитеррористической защищенности.
Коммерческое предложение</t>
  </si>
  <si>
    <t>доработка проекта внесений изменений в Генеральный план  МО г. Дивногорска</t>
  </si>
  <si>
    <t>Финансовое 
управление</t>
  </si>
  <si>
    <t>Командировочные расходы</t>
  </si>
  <si>
    <t>Всероссийский форум "Малая Родина- сила России" в качестве спикера от администрации г.Дивногорска</t>
  </si>
  <si>
    <t xml:space="preserve">
Локальный сметный расчет</t>
  </si>
  <si>
    <t>МБОУ "школа №2" им. Ю.А.Гагарина</t>
  </si>
  <si>
    <t>Голосовое оповещение (противодействие терроризму)</t>
  </si>
  <si>
    <t xml:space="preserve">Решение  суда по делу №2-702/2021 от 23.08.2021
Коммерческое предложение
</t>
  </si>
  <si>
    <t>МБОУ СОШ №5</t>
  </si>
  <si>
    <t>Приобретение жарочного шкафа</t>
  </si>
  <si>
    <t>Акт осмотра
Коммерческое предложение</t>
  </si>
  <si>
    <t>МБОУ СОШ №4</t>
  </si>
  <si>
    <t>Софинансирование к краевым на проведение мероприятий по обеспечению атнитеррорестической защищенности объектов</t>
  </si>
  <si>
    <t>пояснения, обоснования</t>
  </si>
  <si>
    <t>Ремонт уличного освещения по пер.Школьный г.Дивногорск 
( благоустройство)</t>
  </si>
  <si>
    <t>0830084020</t>
  </si>
  <si>
    <t xml:space="preserve">Обеспечение общественной безопасности и антитеррористической защищенности.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</si>
</sst>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\ _₽"/>
    <numFmt numFmtId="165" formatCode="#,##0.00\ _₽"/>
    <numFmt numFmtId="166" formatCode="#,##0.0000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6" fillId="0" borderId="0" xfId="0" applyFont="1"/>
    <xf numFmtId="0" fontId="2" fillId="2" borderId="1" xfId="0" applyFont="1" applyFill="1" applyBorder="1"/>
    <xf numFmtId="0" fontId="2" fillId="2" borderId="7" xfId="0" applyFont="1" applyFill="1" applyBorder="1" applyAlignment="1">
      <alignment horizontal="right"/>
    </xf>
    <xf numFmtId="0" fontId="4" fillId="2" borderId="1" xfId="0" applyFont="1" applyFill="1" applyBorder="1" applyAlignment="1">
      <alignment wrapText="1"/>
    </xf>
    <xf numFmtId="0" fontId="7" fillId="0" borderId="0" xfId="0" applyFont="1"/>
    <xf numFmtId="0" fontId="2" fillId="2" borderId="0" xfId="0" applyFont="1" applyFill="1"/>
    <xf numFmtId="0" fontId="3" fillId="2" borderId="0" xfId="0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0" xfId="0" applyFont="1" applyFill="1" applyBorder="1"/>
    <xf numFmtId="0" fontId="2" fillId="2" borderId="13" xfId="0" applyFont="1" applyFill="1" applyBorder="1" applyAlignment="1">
      <alignment horizontal="right"/>
    </xf>
    <xf numFmtId="0" fontId="2" fillId="2" borderId="10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2" borderId="0" xfId="0" applyFill="1"/>
    <xf numFmtId="0" fontId="6" fillId="2" borderId="0" xfId="0" applyFont="1" applyFill="1"/>
    <xf numFmtId="0" fontId="4" fillId="2" borderId="1" xfId="0" applyFont="1" applyFill="1" applyBorder="1" applyAlignment="1">
      <alignment vertical="center" wrapText="1"/>
    </xf>
    <xf numFmtId="0" fontId="3" fillId="0" borderId="0" xfId="0" applyFont="1"/>
    <xf numFmtId="166" fontId="0" fillId="0" borderId="0" xfId="0" applyNumberFormat="1"/>
    <xf numFmtId="0" fontId="2" fillId="2" borderId="10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9" xfId="0" applyFont="1" applyFill="1" applyBorder="1"/>
    <xf numFmtId="0" fontId="8" fillId="2" borderId="3" xfId="0" applyFont="1" applyFill="1" applyBorder="1" applyAlignment="1">
      <alignment wrapText="1"/>
    </xf>
    <xf numFmtId="0" fontId="1" fillId="2" borderId="9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5" fillId="2" borderId="7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9" xfId="0" applyFont="1" applyFill="1" applyBorder="1" applyAlignment="1">
      <alignment horizontal="center"/>
    </xf>
    <xf numFmtId="0" fontId="1" fillId="2" borderId="3" xfId="0" applyFont="1" applyFill="1" applyBorder="1"/>
    <xf numFmtId="0" fontId="2" fillId="2" borderId="9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wrapText="1"/>
    </xf>
    <xf numFmtId="0" fontId="2" fillId="2" borderId="5" xfId="0" applyFont="1" applyFill="1" applyBorder="1" applyAlignment="1">
      <alignment horizontal="right"/>
    </xf>
    <xf numFmtId="0" fontId="2" fillId="2" borderId="2" xfId="0" applyFont="1" applyFill="1" applyBorder="1"/>
    <xf numFmtId="0" fontId="3" fillId="2" borderId="9" xfId="0" applyFont="1" applyFill="1" applyBorder="1" applyAlignment="1">
      <alignment horizontal="right"/>
    </xf>
    <xf numFmtId="0" fontId="4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wrapText="1"/>
    </xf>
    <xf numFmtId="164" fontId="4" fillId="2" borderId="16" xfId="0" applyNumberFormat="1" applyFont="1" applyFill="1" applyBorder="1" applyAlignment="1">
      <alignment horizontal="center" vertical="center"/>
    </xf>
    <xf numFmtId="164" fontId="4" fillId="2" borderId="17" xfId="0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wrapText="1"/>
    </xf>
    <xf numFmtId="164" fontId="3" fillId="2" borderId="19" xfId="0" applyNumberFormat="1" applyFont="1" applyFill="1" applyBorder="1" applyAlignment="1">
      <alignment horizontal="center" vertical="center"/>
    </xf>
    <xf numFmtId="164" fontId="4" fillId="2" borderId="20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/>
    <xf numFmtId="0" fontId="3" fillId="2" borderId="4" xfId="0" applyFont="1" applyFill="1" applyBorder="1" applyAlignment="1">
      <alignment wrapText="1"/>
    </xf>
    <xf numFmtId="49" fontId="4" fillId="2" borderId="7" xfId="0" applyNumberFormat="1" applyFont="1" applyFill="1" applyBorder="1" applyAlignment="1">
      <alignment horizontal="right"/>
    </xf>
    <xf numFmtId="0" fontId="4" fillId="2" borderId="8" xfId="0" applyFont="1" applyFill="1" applyBorder="1"/>
    <xf numFmtId="0" fontId="4" fillId="2" borderId="7" xfId="0" applyFont="1" applyFill="1" applyBorder="1" applyAlignment="1">
      <alignment horizontal="center" wrapText="1"/>
    </xf>
    <xf numFmtId="0" fontId="3" fillId="3" borderId="7" xfId="0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right"/>
    </xf>
    <xf numFmtId="0" fontId="4" fillId="3" borderId="8" xfId="0" applyFont="1" applyFill="1" applyBorder="1"/>
    <xf numFmtId="164" fontId="3" fillId="3" borderId="9" xfId="0" applyNumberFormat="1" applyFont="1" applyFill="1" applyBorder="1" applyAlignment="1">
      <alignment horizontal="center" vertical="center"/>
    </xf>
    <xf numFmtId="0" fontId="4" fillId="3" borderId="4" xfId="0" applyFont="1" applyFill="1" applyBorder="1"/>
    <xf numFmtId="0" fontId="3" fillId="3" borderId="5" xfId="0" applyFont="1" applyFill="1" applyBorder="1"/>
    <xf numFmtId="0" fontId="3" fillId="3" borderId="2" xfId="0" applyFont="1" applyFill="1" applyBorder="1"/>
    <xf numFmtId="0" fontId="3" fillId="3" borderId="2" xfId="0" applyFont="1" applyFill="1" applyBorder="1" applyAlignment="1">
      <alignment horizontal="right"/>
    </xf>
    <xf numFmtId="164" fontId="3" fillId="3" borderId="2" xfId="0" applyNumberFormat="1" applyFont="1" applyFill="1" applyBorder="1" applyAlignment="1">
      <alignment horizontal="center" vertical="center"/>
    </xf>
    <xf numFmtId="0" fontId="4" fillId="3" borderId="6" xfId="0" applyFont="1" applyFill="1" applyBorder="1"/>
    <xf numFmtId="0" fontId="3" fillId="3" borderId="1" xfId="0" applyFont="1" applyFill="1" applyBorder="1" applyAlignment="1">
      <alignment horizontal="left"/>
    </xf>
    <xf numFmtId="49" fontId="2" fillId="2" borderId="25" xfId="0" applyNumberFormat="1" applyFont="1" applyFill="1" applyBorder="1" applyAlignment="1">
      <alignment horizontal="right"/>
    </xf>
    <xf numFmtId="0" fontId="2" fillId="2" borderId="26" xfId="0" applyFont="1" applyFill="1" applyBorder="1" applyAlignment="1">
      <alignment horizontal="left"/>
    </xf>
    <xf numFmtId="0" fontId="2" fillId="2" borderId="26" xfId="0" applyFont="1" applyFill="1" applyBorder="1" applyAlignment="1">
      <alignment horizontal="center"/>
    </xf>
    <xf numFmtId="0" fontId="4" fillId="2" borderId="26" xfId="0" applyFont="1" applyFill="1" applyBorder="1" applyAlignment="1">
      <alignment wrapText="1"/>
    </xf>
    <xf numFmtId="0" fontId="4" fillId="2" borderId="12" xfId="0" applyFont="1" applyFill="1" applyBorder="1" applyAlignment="1">
      <alignment wrapText="1"/>
    </xf>
    <xf numFmtId="0" fontId="3" fillId="0" borderId="11" xfId="0" applyFont="1" applyBorder="1" applyAlignment="1">
      <alignment wrapText="1"/>
    </xf>
    <xf numFmtId="0" fontId="0" fillId="0" borderId="8" xfId="0" applyBorder="1"/>
    <xf numFmtId="0" fontId="3" fillId="2" borderId="27" xfId="0" applyFont="1" applyFill="1" applyBorder="1"/>
    <xf numFmtId="0" fontId="3" fillId="2" borderId="0" xfId="0" applyFont="1" applyFill="1" applyBorder="1"/>
    <xf numFmtId="0" fontId="9" fillId="2" borderId="0" xfId="0" applyFont="1" applyFill="1" applyBorder="1"/>
    <xf numFmtId="0" fontId="9" fillId="2" borderId="8" xfId="0" applyFont="1" applyFill="1" applyBorder="1"/>
    <xf numFmtId="49" fontId="4" fillId="2" borderId="21" xfId="0" applyNumberFormat="1" applyFont="1" applyFill="1" applyBorder="1" applyAlignment="1">
      <alignment horizontal="right"/>
    </xf>
    <xf numFmtId="49" fontId="4" fillId="2" borderId="22" xfId="0" applyNumberFormat="1" applyFont="1" applyFill="1" applyBorder="1"/>
    <xf numFmtId="0" fontId="4" fillId="2" borderId="22" xfId="0" applyFont="1" applyFill="1" applyBorder="1" applyAlignment="1">
      <alignment horizontal="center"/>
    </xf>
    <xf numFmtId="164" fontId="4" fillId="2" borderId="24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wrapText="1"/>
    </xf>
    <xf numFmtId="165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/>
    </xf>
    <xf numFmtId="165" fontId="3" fillId="3" borderId="9" xfId="0" applyNumberFormat="1" applyFont="1" applyFill="1" applyBorder="1" applyAlignment="1">
      <alignment horizontal="center" vertical="center"/>
    </xf>
    <xf numFmtId="164" fontId="4" fillId="2" borderId="18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wrapText="1"/>
    </xf>
    <xf numFmtId="0" fontId="3" fillId="3" borderId="3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23" xfId="0" applyFont="1" applyFill="1" applyBorder="1" applyAlignment="1">
      <alignment horizontal="left" wrapText="1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topLeftCell="A13" zoomScale="90" zoomScaleNormal="90" workbookViewId="0">
      <selection activeCell="J20" sqref="J20"/>
    </sheetView>
  </sheetViews>
  <sheetFormatPr defaultRowHeight="14.4" x14ac:dyDescent="0.3"/>
  <cols>
    <col min="1" max="1" width="6.88671875" customWidth="1"/>
    <col min="2" max="2" width="13.33203125" customWidth="1"/>
    <col min="3" max="3" width="7.77734375" customWidth="1"/>
    <col min="4" max="4" width="16.6640625" customWidth="1"/>
    <col min="5" max="5" width="32.33203125" customWidth="1"/>
    <col min="6" max="6" width="19.88671875" customWidth="1"/>
    <col min="7" max="7" width="31.21875" customWidth="1"/>
    <col min="8" max="8" width="22" customWidth="1"/>
  </cols>
  <sheetData>
    <row r="1" spans="1:7" x14ac:dyDescent="0.3">
      <c r="A1" s="16"/>
      <c r="B1" s="16"/>
      <c r="C1" s="16"/>
      <c r="D1" s="16"/>
      <c r="E1" s="16"/>
      <c r="G1" s="8" t="s">
        <v>13</v>
      </c>
    </row>
    <row r="2" spans="1:7" ht="30" customHeight="1" x14ac:dyDescent="0.3">
      <c r="A2" s="17" t="s">
        <v>39</v>
      </c>
      <c r="B2" s="17"/>
      <c r="C2" s="17"/>
      <c r="D2" s="17"/>
      <c r="E2" s="8"/>
      <c r="F2" s="8"/>
    </row>
    <row r="3" spans="1:7" ht="10.199999999999999" customHeight="1" thickBot="1" x14ac:dyDescent="0.35">
      <c r="A3" s="17"/>
      <c r="B3" s="17"/>
      <c r="C3" s="17"/>
      <c r="D3" s="17"/>
      <c r="E3" s="8"/>
      <c r="F3" s="8"/>
    </row>
    <row r="4" spans="1:7" ht="40.200000000000003" customHeight="1" thickBot="1" x14ac:dyDescent="0.35">
      <c r="A4" s="24" t="s">
        <v>19</v>
      </c>
      <c r="B4" s="23" t="s">
        <v>3</v>
      </c>
      <c r="C4" s="23" t="s">
        <v>4</v>
      </c>
      <c r="D4" s="25" t="s">
        <v>12</v>
      </c>
      <c r="E4" s="23" t="s">
        <v>0</v>
      </c>
      <c r="F4" s="44" t="s">
        <v>61</v>
      </c>
      <c r="G4" s="54" t="s">
        <v>62</v>
      </c>
    </row>
    <row r="5" spans="1:7" ht="24" customHeight="1" x14ac:dyDescent="0.3">
      <c r="A5" s="65" t="s">
        <v>1</v>
      </c>
      <c r="B5" s="66"/>
      <c r="C5" s="66"/>
      <c r="D5" s="66"/>
      <c r="E5" s="67" t="s">
        <v>7</v>
      </c>
      <c r="F5" s="68">
        <f>SUM(F6:F6)</f>
        <v>3600</v>
      </c>
      <c r="G5" s="69"/>
    </row>
    <row r="6" spans="1:7" ht="49.8" customHeight="1" x14ac:dyDescent="0.3">
      <c r="A6" s="55" t="s">
        <v>79</v>
      </c>
      <c r="B6" s="48" t="s">
        <v>103</v>
      </c>
      <c r="C6" s="49">
        <v>244</v>
      </c>
      <c r="D6" s="49" t="s">
        <v>1</v>
      </c>
      <c r="E6" s="6" t="s">
        <v>102</v>
      </c>
      <c r="F6" s="47">
        <v>3600</v>
      </c>
      <c r="G6" s="87" t="s">
        <v>92</v>
      </c>
    </row>
    <row r="7" spans="1:7" ht="15.6" x14ac:dyDescent="0.3">
      <c r="A7" s="58" t="s">
        <v>5</v>
      </c>
      <c r="B7" s="70"/>
      <c r="C7" s="60"/>
      <c r="D7" s="60"/>
      <c r="E7" s="61" t="s">
        <v>7</v>
      </c>
      <c r="F7" s="52">
        <f>SUM(F8:F12)</f>
        <v>-787.86768999999993</v>
      </c>
      <c r="G7" s="62"/>
    </row>
    <row r="8" spans="1:7" ht="93.6" x14ac:dyDescent="0.3">
      <c r="A8" s="55" t="s">
        <v>28</v>
      </c>
      <c r="B8" s="50" t="s">
        <v>20</v>
      </c>
      <c r="C8" s="49">
        <v>244</v>
      </c>
      <c r="D8" s="49" t="s">
        <v>36</v>
      </c>
      <c r="E8" s="6" t="s">
        <v>65</v>
      </c>
      <c r="F8" s="88">
        <v>-2000</v>
      </c>
      <c r="G8" s="87" t="s">
        <v>44</v>
      </c>
    </row>
    <row r="9" spans="1:7" ht="26.4" customHeight="1" x14ac:dyDescent="0.3">
      <c r="A9" s="55" t="s">
        <v>27</v>
      </c>
      <c r="B9" s="50">
        <v>8210080210</v>
      </c>
      <c r="C9" s="49">
        <v>244</v>
      </c>
      <c r="D9" s="49" t="s">
        <v>36</v>
      </c>
      <c r="E9" s="6" t="s">
        <v>77</v>
      </c>
      <c r="F9" s="88">
        <v>360.9</v>
      </c>
      <c r="G9" s="87" t="s">
        <v>80</v>
      </c>
    </row>
    <row r="10" spans="1:7" ht="64.2" customHeight="1" x14ac:dyDescent="0.3">
      <c r="A10" s="55" t="s">
        <v>27</v>
      </c>
      <c r="B10" s="50">
        <v>8210080210</v>
      </c>
      <c r="C10" s="49">
        <v>244</v>
      </c>
      <c r="D10" s="49" t="s">
        <v>36</v>
      </c>
      <c r="E10" s="6" t="s">
        <v>90</v>
      </c>
      <c r="F10" s="88">
        <v>225</v>
      </c>
      <c r="G10" s="87" t="s">
        <v>91</v>
      </c>
    </row>
    <row r="11" spans="1:7" ht="62.4" x14ac:dyDescent="0.3">
      <c r="A11" s="55" t="s">
        <v>27</v>
      </c>
      <c r="B11" s="50">
        <v>8210080210</v>
      </c>
      <c r="C11" s="49">
        <v>831</v>
      </c>
      <c r="D11" s="49" t="s">
        <v>36</v>
      </c>
      <c r="E11" s="6" t="s">
        <v>66</v>
      </c>
      <c r="F11" s="47">
        <v>30</v>
      </c>
      <c r="G11" s="87" t="s">
        <v>85</v>
      </c>
    </row>
    <row r="12" spans="1:7" ht="46.8" x14ac:dyDescent="0.3">
      <c r="A12" s="55" t="s">
        <v>27</v>
      </c>
      <c r="B12" s="50">
        <v>8210080210</v>
      </c>
      <c r="C12" s="49">
        <v>831</v>
      </c>
      <c r="D12" s="49" t="s">
        <v>36</v>
      </c>
      <c r="E12" s="6" t="s">
        <v>66</v>
      </c>
      <c r="F12" s="47">
        <v>596.23230999999998</v>
      </c>
      <c r="G12" s="87" t="s">
        <v>74</v>
      </c>
    </row>
    <row r="13" spans="1:7" ht="24" customHeight="1" x14ac:dyDescent="0.3">
      <c r="A13" s="58" t="s">
        <v>6</v>
      </c>
      <c r="B13" s="59"/>
      <c r="C13" s="60"/>
      <c r="D13" s="60"/>
      <c r="E13" s="61" t="s">
        <v>7</v>
      </c>
      <c r="F13" s="52">
        <f>SUM(F14:F18)</f>
        <v>1186.72631</v>
      </c>
      <c r="G13" s="62"/>
    </row>
    <row r="14" spans="1:7" ht="46.8" x14ac:dyDescent="0.3">
      <c r="A14" s="55" t="s">
        <v>31</v>
      </c>
      <c r="B14" s="53" t="s">
        <v>32</v>
      </c>
      <c r="C14" s="49">
        <v>612</v>
      </c>
      <c r="D14" s="89" t="s">
        <v>33</v>
      </c>
      <c r="E14" s="18" t="s">
        <v>50</v>
      </c>
      <c r="F14" s="47">
        <v>203.43690000000001</v>
      </c>
      <c r="G14" s="90" t="s">
        <v>78</v>
      </c>
    </row>
    <row r="15" spans="1:7" ht="93" customHeight="1" x14ac:dyDescent="0.3">
      <c r="A15" s="55" t="s">
        <v>29</v>
      </c>
      <c r="B15" s="53" t="s">
        <v>30</v>
      </c>
      <c r="C15" s="49">
        <v>612</v>
      </c>
      <c r="D15" s="89" t="s">
        <v>99</v>
      </c>
      <c r="E15" s="18" t="s">
        <v>100</v>
      </c>
      <c r="F15" s="47">
        <v>236.84210999999999</v>
      </c>
      <c r="G15" s="90" t="s">
        <v>104</v>
      </c>
    </row>
    <row r="16" spans="1:7" ht="31.2" x14ac:dyDescent="0.3">
      <c r="A16" s="55" t="s">
        <v>29</v>
      </c>
      <c r="B16" s="53" t="s">
        <v>30</v>
      </c>
      <c r="C16" s="49">
        <v>612</v>
      </c>
      <c r="D16" s="89" t="s">
        <v>96</v>
      </c>
      <c r="E16" s="18" t="s">
        <v>97</v>
      </c>
      <c r="F16" s="47">
        <v>277</v>
      </c>
      <c r="G16" s="87" t="s">
        <v>98</v>
      </c>
    </row>
    <row r="17" spans="1:7" ht="62.4" x14ac:dyDescent="0.3">
      <c r="A17" s="55" t="s">
        <v>29</v>
      </c>
      <c r="B17" s="53" t="s">
        <v>30</v>
      </c>
      <c r="C17" s="49">
        <v>612</v>
      </c>
      <c r="D17" s="91" t="s">
        <v>93</v>
      </c>
      <c r="E17" s="18" t="s">
        <v>94</v>
      </c>
      <c r="F17" s="47">
        <v>423.5</v>
      </c>
      <c r="G17" s="87" t="s">
        <v>95</v>
      </c>
    </row>
    <row r="18" spans="1:7" ht="62.4" x14ac:dyDescent="0.3">
      <c r="A18" s="55" t="s">
        <v>29</v>
      </c>
      <c r="B18" s="53" t="s">
        <v>30</v>
      </c>
      <c r="C18" s="49">
        <v>612</v>
      </c>
      <c r="D18" s="89" t="s">
        <v>35</v>
      </c>
      <c r="E18" s="18" t="s">
        <v>41</v>
      </c>
      <c r="F18" s="47">
        <v>45.947299999999998</v>
      </c>
      <c r="G18" s="87" t="s">
        <v>42</v>
      </c>
    </row>
    <row r="19" spans="1:7" ht="15.6" x14ac:dyDescent="0.3">
      <c r="A19" s="98" t="s">
        <v>16</v>
      </c>
      <c r="B19" s="99"/>
      <c r="C19" s="99"/>
      <c r="D19" s="95"/>
      <c r="E19" s="61" t="s">
        <v>7</v>
      </c>
      <c r="F19" s="52">
        <f>SUM(F20:F21)</f>
        <v>-24327.346720000001</v>
      </c>
      <c r="G19" s="62"/>
    </row>
    <row r="20" spans="1:7" ht="31.2" x14ac:dyDescent="0.3">
      <c r="A20" s="57" t="s">
        <v>82</v>
      </c>
      <c r="B20" s="86" t="s">
        <v>75</v>
      </c>
      <c r="C20" s="49">
        <v>870</v>
      </c>
      <c r="D20" s="51" t="s">
        <v>89</v>
      </c>
      <c r="E20" s="92" t="s">
        <v>76</v>
      </c>
      <c r="F20" s="47">
        <f>-19061.13093-12.82-5030.10259-236.84211</f>
        <v>-24340.895630000003</v>
      </c>
      <c r="G20" s="87"/>
    </row>
    <row r="21" spans="1:7" ht="78" x14ac:dyDescent="0.3">
      <c r="A21" s="27" t="s">
        <v>81</v>
      </c>
      <c r="B21" s="86" t="s">
        <v>83</v>
      </c>
      <c r="C21" s="29">
        <v>831</v>
      </c>
      <c r="D21" s="51" t="s">
        <v>89</v>
      </c>
      <c r="E21" s="26" t="s">
        <v>86</v>
      </c>
      <c r="F21" s="47">
        <v>13.548909999999999</v>
      </c>
      <c r="G21" s="87" t="s">
        <v>84</v>
      </c>
    </row>
    <row r="22" spans="1:7" ht="15.6" x14ac:dyDescent="0.3">
      <c r="A22" s="27"/>
      <c r="B22" s="28"/>
      <c r="C22" s="29"/>
      <c r="D22" s="49"/>
      <c r="E22" s="26"/>
      <c r="F22" s="47"/>
      <c r="G22" s="56"/>
    </row>
    <row r="23" spans="1:7" ht="15.6" x14ac:dyDescent="0.3">
      <c r="A23" s="58" t="s">
        <v>15</v>
      </c>
      <c r="B23" s="59"/>
      <c r="C23" s="60"/>
      <c r="D23" s="60"/>
      <c r="E23" s="61" t="s">
        <v>7</v>
      </c>
      <c r="F23" s="52">
        <f>SUM(F24)</f>
        <v>8.3000000000000007</v>
      </c>
      <c r="G23" s="62"/>
    </row>
    <row r="24" spans="1:7" ht="46.8" x14ac:dyDescent="0.3">
      <c r="A24" s="55" t="s">
        <v>22</v>
      </c>
      <c r="B24" s="53" t="s">
        <v>23</v>
      </c>
      <c r="C24" s="49">
        <v>244</v>
      </c>
      <c r="D24" s="18" t="s">
        <v>15</v>
      </c>
      <c r="E24" s="41" t="s">
        <v>48</v>
      </c>
      <c r="F24" s="47">
        <v>8.3000000000000007</v>
      </c>
      <c r="G24" s="87" t="s">
        <v>49</v>
      </c>
    </row>
    <row r="25" spans="1:7" ht="15.6" x14ac:dyDescent="0.3">
      <c r="A25" s="58" t="s">
        <v>8</v>
      </c>
      <c r="B25" s="59"/>
      <c r="C25" s="60"/>
      <c r="D25" s="60"/>
      <c r="E25" s="61" t="s">
        <v>7</v>
      </c>
      <c r="F25" s="52">
        <f>SUM(F26:F33)</f>
        <v>1202.9084199999998</v>
      </c>
      <c r="G25" s="62"/>
    </row>
    <row r="26" spans="1:7" ht="78" x14ac:dyDescent="0.3">
      <c r="A26" s="55" t="s">
        <v>25</v>
      </c>
      <c r="B26" s="48" t="s">
        <v>26</v>
      </c>
      <c r="C26" s="49">
        <v>611</v>
      </c>
      <c r="D26" s="51" t="s">
        <v>24</v>
      </c>
      <c r="E26" s="41" t="s">
        <v>55</v>
      </c>
      <c r="F26" s="47">
        <v>561.6</v>
      </c>
      <c r="G26" s="87" t="s">
        <v>87</v>
      </c>
    </row>
    <row r="27" spans="1:7" ht="62.4" x14ac:dyDescent="0.3">
      <c r="A27" s="55" t="s">
        <v>25</v>
      </c>
      <c r="B27" s="48" t="s">
        <v>26</v>
      </c>
      <c r="C27" s="49">
        <v>611</v>
      </c>
      <c r="D27" s="51" t="s">
        <v>24</v>
      </c>
      <c r="E27" s="41" t="s">
        <v>54</v>
      </c>
      <c r="F27" s="47">
        <v>60</v>
      </c>
      <c r="G27" s="87" t="s">
        <v>67</v>
      </c>
    </row>
    <row r="28" spans="1:7" ht="62.4" x14ac:dyDescent="0.3">
      <c r="A28" s="55" t="s">
        <v>25</v>
      </c>
      <c r="B28" s="48" t="s">
        <v>26</v>
      </c>
      <c r="C28" s="49">
        <v>611</v>
      </c>
      <c r="D28" s="51" t="s">
        <v>24</v>
      </c>
      <c r="E28" s="41" t="s">
        <v>56</v>
      </c>
      <c r="F28" s="47">
        <v>300</v>
      </c>
      <c r="G28" s="87" t="s">
        <v>67</v>
      </c>
    </row>
    <row r="29" spans="1:7" ht="62.4" x14ac:dyDescent="0.3">
      <c r="A29" s="55" t="s">
        <v>25</v>
      </c>
      <c r="B29" s="48" t="s">
        <v>26</v>
      </c>
      <c r="C29" s="49">
        <v>611</v>
      </c>
      <c r="D29" s="51" t="s">
        <v>24</v>
      </c>
      <c r="E29" s="41" t="s">
        <v>57</v>
      </c>
      <c r="F29" s="47">
        <v>40</v>
      </c>
      <c r="G29" s="87" t="s">
        <v>67</v>
      </c>
    </row>
    <row r="30" spans="1:7" ht="62.4" x14ac:dyDescent="0.3">
      <c r="A30" s="55" t="s">
        <v>25</v>
      </c>
      <c r="B30" s="48" t="s">
        <v>26</v>
      </c>
      <c r="C30" s="49">
        <v>611</v>
      </c>
      <c r="D30" s="51" t="s">
        <v>24</v>
      </c>
      <c r="E30" s="41" t="s">
        <v>68</v>
      </c>
      <c r="F30" s="47">
        <v>70</v>
      </c>
      <c r="G30" s="87" t="s">
        <v>67</v>
      </c>
    </row>
    <row r="31" spans="1:7" ht="62.4" x14ac:dyDescent="0.3">
      <c r="A31" s="55" t="s">
        <v>25</v>
      </c>
      <c r="B31" s="48" t="s">
        <v>26</v>
      </c>
      <c r="C31" s="49">
        <v>611</v>
      </c>
      <c r="D31" s="51" t="s">
        <v>24</v>
      </c>
      <c r="E31" s="41" t="s">
        <v>58</v>
      </c>
      <c r="F31" s="47">
        <v>15</v>
      </c>
      <c r="G31" s="87" t="s">
        <v>67</v>
      </c>
    </row>
    <row r="32" spans="1:7" ht="62.4" x14ac:dyDescent="0.3">
      <c r="A32" s="55" t="s">
        <v>25</v>
      </c>
      <c r="B32" s="48" t="s">
        <v>26</v>
      </c>
      <c r="C32" s="49">
        <v>611</v>
      </c>
      <c r="D32" s="51" t="s">
        <v>24</v>
      </c>
      <c r="E32" s="41" t="s">
        <v>59</v>
      </c>
      <c r="F32" s="47">
        <v>123.38692</v>
      </c>
      <c r="G32" s="87" t="s">
        <v>67</v>
      </c>
    </row>
    <row r="33" spans="1:7" ht="93.6" x14ac:dyDescent="0.3">
      <c r="A33" s="55" t="s">
        <v>25</v>
      </c>
      <c r="B33" s="48" t="s">
        <v>43</v>
      </c>
      <c r="C33" s="49">
        <v>612</v>
      </c>
      <c r="D33" s="51" t="s">
        <v>24</v>
      </c>
      <c r="E33" s="41" t="s">
        <v>69</v>
      </c>
      <c r="F33" s="47">
        <v>32.921500000000002</v>
      </c>
      <c r="G33" s="87" t="s">
        <v>70</v>
      </c>
    </row>
    <row r="34" spans="1:7" ht="38.4" customHeight="1" x14ac:dyDescent="0.3">
      <c r="A34" s="58" t="s">
        <v>18</v>
      </c>
      <c r="B34" s="59"/>
      <c r="C34" s="60"/>
      <c r="D34" s="60"/>
      <c r="E34" s="61" t="s">
        <v>7</v>
      </c>
      <c r="F34" s="52">
        <f>SUM(F35:F36)</f>
        <v>43.328749999999999</v>
      </c>
      <c r="G34" s="62"/>
    </row>
    <row r="35" spans="1:7" ht="78" x14ac:dyDescent="0.3">
      <c r="A35" s="55" t="s">
        <v>37</v>
      </c>
      <c r="B35" s="53" t="s">
        <v>60</v>
      </c>
      <c r="C35" s="49">
        <v>612</v>
      </c>
      <c r="D35" s="51" t="s">
        <v>38</v>
      </c>
      <c r="E35" s="41" t="s">
        <v>71</v>
      </c>
      <c r="F35" s="47">
        <v>4.6888899999999998</v>
      </c>
      <c r="G35" s="87" t="s">
        <v>72</v>
      </c>
    </row>
    <row r="36" spans="1:7" ht="47.4" thickBot="1" x14ac:dyDescent="0.35">
      <c r="A36" s="55" t="s">
        <v>37</v>
      </c>
      <c r="B36" s="53" t="s">
        <v>51</v>
      </c>
      <c r="C36" s="49">
        <v>612</v>
      </c>
      <c r="D36" s="51" t="s">
        <v>38</v>
      </c>
      <c r="E36" s="41" t="s">
        <v>52</v>
      </c>
      <c r="F36" s="47">
        <v>38.639859999999999</v>
      </c>
      <c r="G36" s="87" t="s">
        <v>53</v>
      </c>
    </row>
    <row r="37" spans="1:7" ht="30.6" customHeight="1" thickBot="1" x14ac:dyDescent="0.35">
      <c r="A37" s="96" t="s">
        <v>2</v>
      </c>
      <c r="B37" s="97"/>
      <c r="C37" s="97"/>
      <c r="D37" s="97"/>
      <c r="E37" s="97"/>
      <c r="F37" s="93">
        <f>F5+F7+F13+F19+F23+F25+F34</f>
        <v>-19073.950930000003</v>
      </c>
      <c r="G37" s="64"/>
    </row>
    <row r="38" spans="1:7" ht="36" customHeight="1" x14ac:dyDescent="0.3">
      <c r="A38" s="9"/>
      <c r="B38" s="9"/>
      <c r="C38" s="9"/>
      <c r="D38" s="9"/>
      <c r="E38" s="9"/>
      <c r="F38" s="10"/>
      <c r="G38" s="16"/>
    </row>
    <row r="39" spans="1:7" ht="18" thickBot="1" x14ac:dyDescent="0.35">
      <c r="A39" s="17" t="s">
        <v>45</v>
      </c>
      <c r="B39" s="16"/>
      <c r="C39" s="16"/>
      <c r="D39" s="16"/>
      <c r="E39" s="16"/>
      <c r="F39" s="16"/>
      <c r="G39" s="16"/>
    </row>
    <row r="40" spans="1:7" ht="67.2" thickBot="1" x14ac:dyDescent="0.35">
      <c r="A40" s="24" t="s">
        <v>19</v>
      </c>
      <c r="B40" s="23" t="s">
        <v>3</v>
      </c>
      <c r="C40" s="23" t="s">
        <v>4</v>
      </c>
      <c r="D40" s="25" t="s">
        <v>12</v>
      </c>
      <c r="E40" s="23" t="s">
        <v>0</v>
      </c>
      <c r="F40" s="44" t="s">
        <v>9</v>
      </c>
      <c r="G40" s="54" t="s">
        <v>101</v>
      </c>
    </row>
    <row r="41" spans="1:7" ht="94.2" thickBot="1" x14ac:dyDescent="0.35">
      <c r="A41" s="71" t="s">
        <v>28</v>
      </c>
      <c r="B41" s="72" t="s">
        <v>20</v>
      </c>
      <c r="C41" s="73">
        <v>244</v>
      </c>
      <c r="D41" s="73" t="s">
        <v>21</v>
      </c>
      <c r="E41" s="74" t="s">
        <v>88</v>
      </c>
      <c r="F41" s="94">
        <v>2000</v>
      </c>
      <c r="G41" s="75" t="s">
        <v>44</v>
      </c>
    </row>
    <row r="42" spans="1:7" ht="16.2" thickBot="1" x14ac:dyDescent="0.35">
      <c r="A42" s="71" t="s">
        <v>63</v>
      </c>
      <c r="B42" s="72"/>
      <c r="C42" s="73"/>
      <c r="D42" s="73"/>
      <c r="E42" s="74" t="s">
        <v>64</v>
      </c>
      <c r="F42" s="94">
        <v>-2000</v>
      </c>
      <c r="G42" s="75"/>
    </row>
    <row r="43" spans="1:7" ht="16.2" thickBot="1" x14ac:dyDescent="0.35">
      <c r="A43" s="96" t="s">
        <v>2</v>
      </c>
      <c r="B43" s="97"/>
      <c r="C43" s="97"/>
      <c r="D43" s="97"/>
      <c r="E43" s="97"/>
      <c r="F43" s="63">
        <f>F41+F42</f>
        <v>0</v>
      </c>
      <c r="G43" s="64"/>
    </row>
  </sheetData>
  <mergeCells count="3">
    <mergeCell ref="A43:E43"/>
    <mergeCell ref="A37:E37"/>
    <mergeCell ref="A19:C19"/>
  </mergeCells>
  <pageMargins left="0.51181102362204722" right="0.11811023622047245" top="0" bottom="0" header="0" footer="0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>
      <selection activeCell="F28" sqref="F28"/>
    </sheetView>
  </sheetViews>
  <sheetFormatPr defaultRowHeight="14.4" x14ac:dyDescent="0.3"/>
  <cols>
    <col min="1" max="1" width="7.88671875" customWidth="1"/>
    <col min="2" max="2" width="12.33203125" customWidth="1"/>
    <col min="3" max="3" width="8.44140625" customWidth="1"/>
    <col min="4" max="4" width="17.33203125" customWidth="1"/>
    <col min="5" max="5" width="25.5546875" customWidth="1"/>
    <col min="6" max="6" width="17.88671875" customWidth="1"/>
    <col min="7" max="7" width="23.5546875" customWidth="1"/>
    <col min="8" max="8" width="14.6640625" customWidth="1"/>
  </cols>
  <sheetData>
    <row r="1" spans="1:7" ht="15.6" x14ac:dyDescent="0.3">
      <c r="B1" s="19" t="s">
        <v>73</v>
      </c>
      <c r="F1" s="1" t="s">
        <v>14</v>
      </c>
    </row>
    <row r="2" spans="1:7" ht="27.6" customHeight="1" thickBot="1" x14ac:dyDescent="0.35">
      <c r="A2" s="7" t="s">
        <v>17</v>
      </c>
      <c r="B2" s="3"/>
      <c r="C2" s="3"/>
      <c r="D2" s="3"/>
      <c r="E2" s="1"/>
      <c r="F2" s="1"/>
    </row>
    <row r="3" spans="1:7" ht="54" thickBot="1" x14ac:dyDescent="0.35">
      <c r="A3" s="24" t="s">
        <v>10</v>
      </c>
      <c r="B3" s="23" t="s">
        <v>3</v>
      </c>
      <c r="C3" s="23" t="s">
        <v>4</v>
      </c>
      <c r="D3" s="25" t="s">
        <v>12</v>
      </c>
      <c r="E3" s="23" t="s">
        <v>0</v>
      </c>
      <c r="F3" s="44" t="s">
        <v>9</v>
      </c>
      <c r="G3" s="76" t="s">
        <v>40</v>
      </c>
    </row>
    <row r="4" spans="1:7" ht="30.6" hidden="1" customHeight="1" thickBot="1" x14ac:dyDescent="0.35">
      <c r="A4" s="32" t="s">
        <v>11</v>
      </c>
      <c r="B4" s="23"/>
      <c r="C4" s="23"/>
      <c r="D4" s="23"/>
      <c r="E4" s="38" t="s">
        <v>7</v>
      </c>
      <c r="F4" s="45">
        <f>SUM(F5:F15)</f>
        <v>0</v>
      </c>
      <c r="G4" s="77"/>
    </row>
    <row r="5" spans="1:7" ht="15.6" hidden="1" x14ac:dyDescent="0.3">
      <c r="A5" s="36"/>
      <c r="B5" s="37"/>
      <c r="C5" s="15"/>
      <c r="D5" s="39"/>
      <c r="E5" s="40"/>
      <c r="F5" s="43"/>
      <c r="G5" s="77"/>
    </row>
    <row r="6" spans="1:7" ht="15.6" hidden="1" x14ac:dyDescent="0.3">
      <c r="A6" s="5"/>
      <c r="B6" s="4"/>
      <c r="C6" s="2"/>
      <c r="D6" s="18"/>
      <c r="E6" s="30"/>
      <c r="F6" s="42"/>
      <c r="G6" s="77"/>
    </row>
    <row r="7" spans="1:7" ht="15.6" hidden="1" x14ac:dyDescent="0.3">
      <c r="A7" s="5"/>
      <c r="B7" s="4"/>
      <c r="C7" s="2"/>
      <c r="D7" s="18"/>
      <c r="E7" s="30"/>
      <c r="F7" s="42"/>
      <c r="G7" s="77"/>
    </row>
    <row r="8" spans="1:7" ht="15.6" hidden="1" x14ac:dyDescent="0.3">
      <c r="A8" s="5"/>
      <c r="B8" s="4"/>
      <c r="C8" s="2"/>
      <c r="D8" s="18"/>
      <c r="E8" s="30"/>
      <c r="F8" s="42"/>
      <c r="G8" s="77"/>
    </row>
    <row r="9" spans="1:7" ht="15.6" hidden="1" x14ac:dyDescent="0.3">
      <c r="A9" s="5"/>
      <c r="B9" s="4"/>
      <c r="C9" s="2"/>
      <c r="D9" s="18"/>
      <c r="E9" s="30"/>
      <c r="F9" s="42"/>
      <c r="G9" s="77"/>
    </row>
    <row r="10" spans="1:7" ht="15.6" hidden="1" x14ac:dyDescent="0.3">
      <c r="A10" s="5"/>
      <c r="B10" s="4"/>
      <c r="C10" s="2"/>
      <c r="D10" s="18"/>
      <c r="E10" s="30"/>
      <c r="F10" s="42"/>
      <c r="G10" s="77"/>
    </row>
    <row r="11" spans="1:7" ht="15.6" hidden="1" x14ac:dyDescent="0.3">
      <c r="A11" s="5"/>
      <c r="B11" s="4"/>
      <c r="C11" s="2"/>
      <c r="D11" s="18"/>
      <c r="E11" s="30"/>
      <c r="F11" s="42"/>
      <c r="G11" s="77"/>
    </row>
    <row r="12" spans="1:7" ht="15.6" hidden="1" x14ac:dyDescent="0.3">
      <c r="A12" s="5"/>
      <c r="B12" s="4"/>
      <c r="C12" s="2"/>
      <c r="D12" s="18"/>
      <c r="E12" s="30"/>
      <c r="F12" s="42"/>
      <c r="G12" s="77"/>
    </row>
    <row r="13" spans="1:7" ht="21.6" hidden="1" customHeight="1" x14ac:dyDescent="0.3">
      <c r="A13" s="5"/>
      <c r="B13" s="4"/>
      <c r="C13" s="2"/>
      <c r="D13" s="18"/>
      <c r="E13" s="30"/>
      <c r="F13" s="42"/>
      <c r="G13" s="77"/>
    </row>
    <row r="14" spans="1:7" ht="23.4" hidden="1" customHeight="1" x14ac:dyDescent="0.3">
      <c r="A14" s="5"/>
      <c r="B14" s="4"/>
      <c r="C14" s="2"/>
      <c r="D14" s="18"/>
      <c r="E14" s="30"/>
      <c r="F14" s="46"/>
      <c r="G14" s="77"/>
    </row>
    <row r="15" spans="1:7" ht="15.6" hidden="1" x14ac:dyDescent="0.3">
      <c r="A15" s="13"/>
      <c r="B15" s="12"/>
      <c r="C15" s="14"/>
      <c r="D15" s="34"/>
      <c r="E15" s="35"/>
      <c r="F15" s="46"/>
      <c r="G15" s="77"/>
    </row>
    <row r="16" spans="1:7" ht="16.2" hidden="1" thickBot="1" x14ac:dyDescent="0.35">
      <c r="A16" s="102" t="s">
        <v>8</v>
      </c>
      <c r="B16" s="103"/>
      <c r="C16" s="31"/>
      <c r="D16" s="33"/>
      <c r="E16" s="38" t="s">
        <v>7</v>
      </c>
      <c r="F16" s="45">
        <f>SUM(F17:F19)</f>
        <v>0</v>
      </c>
      <c r="G16" s="77"/>
    </row>
    <row r="17" spans="1:8" ht="15.6" hidden="1" customHeight="1" x14ac:dyDescent="0.3">
      <c r="A17" s="36"/>
      <c r="B17" s="37"/>
      <c r="C17" s="15"/>
      <c r="D17" s="22"/>
      <c r="E17" s="22"/>
      <c r="F17" s="43"/>
      <c r="G17" s="77"/>
    </row>
    <row r="18" spans="1:8" ht="15.6" hidden="1" x14ac:dyDescent="0.3">
      <c r="A18" s="5"/>
      <c r="B18" s="4"/>
      <c r="C18" s="2"/>
      <c r="D18" s="11"/>
      <c r="E18" s="11"/>
      <c r="F18" s="42"/>
      <c r="G18" s="77"/>
    </row>
    <row r="19" spans="1:8" ht="12" hidden="1" customHeight="1" x14ac:dyDescent="0.3">
      <c r="A19" s="13"/>
      <c r="B19" s="12"/>
      <c r="C19" s="14"/>
      <c r="D19" s="21"/>
      <c r="E19" s="11"/>
      <c r="F19" s="46"/>
      <c r="G19" s="77"/>
      <c r="H19" s="20"/>
    </row>
    <row r="20" spans="1:8" ht="15.6" hidden="1" customHeight="1" thickBot="1" x14ac:dyDescent="0.3">
      <c r="A20" s="13"/>
      <c r="B20" s="12"/>
      <c r="C20" s="14"/>
      <c r="D20" s="21"/>
      <c r="E20" s="21"/>
      <c r="F20" s="46"/>
      <c r="G20" s="77"/>
      <c r="H20" s="20"/>
    </row>
    <row r="21" spans="1:8" ht="15.6" x14ac:dyDescent="0.3">
      <c r="A21" s="78" t="s">
        <v>11</v>
      </c>
      <c r="B21" s="79"/>
      <c r="C21" s="80"/>
      <c r="D21" s="80"/>
      <c r="E21" s="80"/>
      <c r="F21" s="80"/>
      <c r="G21" s="81"/>
    </row>
    <row r="22" spans="1:8" ht="31.2" customHeight="1" x14ac:dyDescent="0.3">
      <c r="A22" s="55" t="s">
        <v>31</v>
      </c>
      <c r="B22" s="53" t="s">
        <v>32</v>
      </c>
      <c r="C22" s="49">
        <v>611</v>
      </c>
      <c r="D22" s="104" t="s">
        <v>34</v>
      </c>
      <c r="E22" s="106" t="s">
        <v>46</v>
      </c>
      <c r="F22" s="42">
        <v>-121.0288</v>
      </c>
      <c r="G22" s="100" t="s">
        <v>47</v>
      </c>
    </row>
    <row r="23" spans="1:8" ht="46.8" customHeight="1" thickBot="1" x14ac:dyDescent="0.35">
      <c r="A23" s="82" t="s">
        <v>31</v>
      </c>
      <c r="B23" s="83" t="s">
        <v>32</v>
      </c>
      <c r="C23" s="84">
        <v>612</v>
      </c>
      <c r="D23" s="105"/>
      <c r="E23" s="107"/>
      <c r="F23" s="85">
        <v>121.0288</v>
      </c>
      <c r="G23" s="101"/>
    </row>
  </sheetData>
  <mergeCells count="4">
    <mergeCell ref="G22:G23"/>
    <mergeCell ref="A16:B16"/>
    <mergeCell ref="D22:D23"/>
    <mergeCell ref="E22:E23"/>
  </mergeCells>
  <pageMargins left="0.43307086614173229" right="0.23622047244094491" top="0" bottom="0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1 изменение</vt:lpstr>
      <vt:lpstr>Таблица 2 перерасп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В. Просвирнина</dc:creator>
  <cp:lastModifiedBy>Юлия В. Просвирнина</cp:lastModifiedBy>
  <cp:lastPrinted>2025-04-18T10:07:44Z</cp:lastPrinted>
  <dcterms:created xsi:type="dcterms:W3CDTF">2024-07-12T09:58:04Z</dcterms:created>
  <dcterms:modified xsi:type="dcterms:W3CDTF">2025-04-18T10:10:02Z</dcterms:modified>
</cp:coreProperties>
</file>