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fin_0\Desktop\Расчеты К БЮДЖЕТУ 2025\2025-2027 Формирование проекта бюджета\Проект решения\Новая папка\"/>
    </mc:Choice>
  </mc:AlternateContent>
  <bookViews>
    <workbookView xWindow="360" yWindow="276" windowWidth="14940" windowHeight="9156"/>
  </bookViews>
  <sheets>
    <sheet name="Приложение" sheetId="2" r:id="rId1"/>
    <sheet name="Лист1" sheetId="3" r:id="rId2"/>
  </sheets>
  <calcPr calcId="162913"/>
</workbook>
</file>

<file path=xl/calcChain.xml><?xml version="1.0" encoding="utf-8"?>
<calcChain xmlns="http://schemas.openxmlformats.org/spreadsheetml/2006/main">
  <c r="E136" i="2" l="1"/>
  <c r="E114" i="2"/>
  <c r="E163" i="2"/>
  <c r="E70" i="2"/>
  <c r="E23" i="2"/>
  <c r="E86" i="2" l="1"/>
  <c r="E37" i="2"/>
  <c r="E13" i="2"/>
  <c r="E125" i="2" l="1"/>
  <c r="E123" i="2"/>
  <c r="E60" i="2"/>
  <c r="E21" i="2"/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E145" i="2"/>
  <c r="E135" i="2"/>
  <c r="E133" i="2"/>
  <c r="E129" i="2"/>
  <c r="E131" i="2"/>
  <c r="E127" i="2"/>
  <c r="E122" i="2" s="1"/>
  <c r="E113" i="2"/>
  <c r="E112" i="2" s="1"/>
  <c r="E78" i="2"/>
  <c r="E88" i="2" l="1"/>
  <c r="E85" i="2" l="1"/>
  <c r="E84" i="2" s="1"/>
  <c r="E91" i="2" l="1"/>
  <c r="E90" i="2" s="1"/>
  <c r="E82" i="2" l="1"/>
  <c r="E81" i="2" s="1"/>
  <c r="E170" i="2"/>
  <c r="E77" i="2" l="1"/>
  <c r="E95" i="2" l="1"/>
  <c r="E76" i="2" l="1"/>
  <c r="E167" i="2" l="1"/>
  <c r="E165" i="2"/>
  <c r="E169" i="2"/>
  <c r="E144" i="2" l="1"/>
  <c r="E121" i="2" s="1"/>
  <c r="E120" i="2" s="1"/>
  <c r="E118" i="2"/>
  <c r="E117" i="2" s="1"/>
  <c r="E110" i="2" l="1"/>
  <c r="E94" i="2" s="1"/>
  <c r="E74" i="2"/>
  <c r="E73" i="2" s="1"/>
  <c r="E72" i="2" s="1"/>
  <c r="E67" i="2"/>
  <c r="E66" i="2" s="1"/>
  <c r="E63" i="2"/>
  <c r="E59" i="2" s="1"/>
  <c r="E55" i="2"/>
  <c r="E54" i="2" s="1"/>
  <c r="E52" i="2"/>
  <c r="E50" i="2"/>
  <c r="E47" i="2"/>
  <c r="E45" i="2"/>
  <c r="E42" i="2"/>
  <c r="E39" i="2"/>
  <c r="E35" i="2"/>
  <c r="E33" i="2"/>
  <c r="E31" i="2"/>
  <c r="E27" i="2"/>
  <c r="E25" i="2"/>
  <c r="E11" i="2"/>
  <c r="E10" i="2"/>
  <c r="E49" i="2" l="1"/>
  <c r="E9" i="2"/>
  <c r="E8" i="2" s="1"/>
  <c r="E30" i="2"/>
  <c r="E29" i="2" s="1"/>
  <c r="E20" i="2"/>
  <c r="E44" i="2"/>
  <c r="E41" i="2" s="1"/>
  <c r="E172" i="2" l="1"/>
</calcChain>
</file>

<file path=xl/sharedStrings.xml><?xml version="1.0" encoding="utf-8"?>
<sst xmlns="http://schemas.openxmlformats.org/spreadsheetml/2006/main" count="637" uniqueCount="428">
  <si>
    <t>Гл. администратор</t>
  </si>
  <si>
    <t>006</t>
  </si>
  <si>
    <t>НАЛОГОВЫЕ И НЕНАЛОГОВЫЕ ДОХОДЫ</t>
  </si>
  <si>
    <t>ШТРАФЫ, САНКЦИИ, ВОЗМЕЩЕНИЕ УЩЕРБА</t>
  </si>
  <si>
    <t>048</t>
  </si>
  <si>
    <t>ПЛАТЕЖИ ПРИ ПОЛЬЗОВАНИИ ПРИРОДНЫМИ РЕСУРСАМИ</t>
  </si>
  <si>
    <t>Плата за сбросы загрязняющих веществ в водные объекты</t>
  </si>
  <si>
    <t>100</t>
  </si>
  <si>
    <t>НАЛОГИ НА ТОВАРЫ (РАБОТЫ, УСЛУГИ), РЕАЛИЗУЕМЫЕ НА ТЕРРИТОРИИ РОССИЙСКОЙ ФЕДЕРАЦИИ</t>
  </si>
  <si>
    <t>182</t>
  </si>
  <si>
    <t>НАЛОГИ НА ПРИБЫЛЬ, ДОХОДЫ</t>
  </si>
  <si>
    <t>Налог на прибыль организаций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</si>
  <si>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</si>
  <si>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Налог на доходы физических лиц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</si>
  <si>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</si>
  <si>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СОВОКУПНЫЙ ДОХОД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</si>
  <si>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</si>
  <si>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</si>
  <si>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</si>
  <si>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налогообложения, зачисляемый в бюджеты городских округов</t>
  </si>
  <si>
    <t>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</si>
  <si>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</si>
  <si>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 с организаций, обладающих земельным участком, расположенным в границах городских округов</t>
  </si>
  <si>
    <t>Земельный налог с физических лиц, обладающих земельным участком, расположенным в границах городских округов</t>
  </si>
  <si>
    <t>ГОСУДАРСТВЕННАЯ ПОШЛИНА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</si>
  <si>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</si>
  <si>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439</t>
  </si>
  <si>
    <t>906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</si>
  <si>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</si>
  <si>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</si>
  <si>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казну городских округов (за исключением земельных участков)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</si>
  <si>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</si>
  <si>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</si>
  <si>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</si>
  <si>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</si>
  <si>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</si>
  <si>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АДМИНИСТРАТИВНЫЕ ПЛАТЕЖИ И СБОРЫ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</si>
  <si>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</si>
  <si>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</si>
  <si>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ПРОЧИЕ НЕНАЛОГОВЫЕ ДОХОДЫ</t>
  </si>
  <si>
    <t>ПРОЧИЕ БЕЗВОЗМЕЗДНЫЕ ПОСТУПЛЕНИЯ</t>
  </si>
  <si>
    <t>Прочие безвозмездные поступления в бюджеты городских округов</t>
  </si>
  <si>
    <t>975</t>
  </si>
  <si>
    <t>Прочие доходы от оказания платных услуг (работ) получателями средств бюджетов городских округов</t>
  </si>
  <si>
    <t>Код классификации доходов бюджета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</si>
  <si>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</t>
  </si>
  <si>
    <t>000</t>
  </si>
  <si>
    <t>1 00 00000 00 0000 000</t>
  </si>
  <si>
    <t>1 01 00000 00 0000 000</t>
  </si>
  <si>
    <t>1 01 01000 00 0000 110</t>
  </si>
  <si>
    <t>1 01 01012 02 0000 110</t>
  </si>
  <si>
    <t>1 01 01010 00 0000 110</t>
  </si>
  <si>
    <t>Налог на прибыль организаций, зачисляемый в бюджеты бюджетной системы Российской Федерации по соответствующим ставкам</t>
  </si>
  <si>
    <t>1 01 02000 01 0000 110</t>
  </si>
  <si>
    <t>1 01 02010 01 0000 110</t>
  </si>
  <si>
    <t>1 01 02020 01 0000 110</t>
  </si>
  <si>
    <t>1 01 02030 01 0000 110</t>
  </si>
  <si>
    <t>1 01 02040 01 0000 110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</si>
  <si>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</si>
  <si>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</si>
  <si>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</si>
  <si>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1 01 02080 01 0000 110</t>
  </si>
  <si>
    <t>1 03 00000 00 0000 000</t>
  </si>
  <si>
    <t>1 03 02231 01 0000 110</t>
  </si>
  <si>
    <t>1 03 02241 01 0000 110</t>
  </si>
  <si>
    <t>1 03 02251 01 0000 110</t>
  </si>
  <si>
    <t>1 03 02261 01 0000 110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</si>
  <si>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</si>
  <si>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</si>
  <si>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</si>
  <si>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</si>
  <si>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</si>
  <si>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</si>
  <si>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</si>
  <si>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</si>
  <si>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</si>
  <si>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</si>
  <si>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</si>
  <si>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</si>
  <si>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упрощенной системы налогообложения</t>
  </si>
  <si>
    <t>1 05 00000 00 0000 000</t>
  </si>
  <si>
    <t>1 05 01000 00 0000 00</t>
  </si>
  <si>
    <t>1 05 01011 01 0000 110</t>
  </si>
  <si>
    <t>1 05 01021 01 0000 110</t>
  </si>
  <si>
    <t>1 05 01010 01 0000 110</t>
  </si>
  <si>
    <t>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</si>
  <si>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</si>
  <si>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1 05 02010 02 0000 110</t>
  </si>
  <si>
    <t>1 05 02000 02 0000 110</t>
  </si>
  <si>
    <t>1 05 04000 02 0000 110</t>
  </si>
  <si>
    <t>Налог, взимаемый в связи с применением патентной системы налогообложения</t>
  </si>
  <si>
    <t>1 05 04010 02 0000 110</t>
  </si>
  <si>
    <t>1 06 00000 00 0000 000</t>
  </si>
  <si>
    <t>1 06 01020 04 0000 110</t>
  </si>
  <si>
    <t>Налог на имущество физических лиц</t>
  </si>
  <si>
    <t>1 06 01000 00 0000 110</t>
  </si>
  <si>
    <t>Земельный налог</t>
  </si>
  <si>
    <t>1 06 06000 00 0000 110</t>
  </si>
  <si>
    <t>1 06 06032 04 0000 110</t>
  </si>
  <si>
    <t>1 06 06030 00 0000 110</t>
  </si>
  <si>
    <t>Земельный налог с организаций</t>
  </si>
  <si>
    <t>1 06 06040 00 0000 110</t>
  </si>
  <si>
    <t>Земельный налог с физических лиц</t>
  </si>
  <si>
    <t>1 06 06042 04 0000 110</t>
  </si>
  <si>
    <t>1 08 00000 00 0000 000</t>
  </si>
  <si>
    <t>1 08 03010 01 0000 110</t>
  </si>
  <si>
    <t>Государственная пошлина по делам, рассматриваемым в судах общей юрисдикции, мировыми судьями</t>
  </si>
  <si>
    <t>1 08 03000 01 0000 110</t>
  </si>
  <si>
    <t>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</si>
  <si>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</si>
  <si>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1 11 00000 00 0000 000</t>
  </si>
  <si>
    <t>1 11 05012 04 0000 120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</si>
  <si>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</si>
  <si>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</si>
  <si>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</si>
  <si>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1 11 05024 04 0000 120</t>
  </si>
  <si>
    <t>1 11 05074 04 0000 120</t>
  </si>
  <si>
    <t>1 11 09044 04 0000 120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</si>
  <si>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</si>
  <si>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1 11 09000 00 0000 120</t>
  </si>
  <si>
    <t>1 11 09080 04 0000 120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</si>
  <si>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конструкцийна землях илиземельных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</si>
  <si>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</si>
  <si>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</si>
  <si>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1 11 09080 04 0006 120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</si>
  <si>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разграничена( установка и эксплуатация рекламных конструкций) </t>
  </si>
  <si>
    <t>1 11 09044 00 0000 120</t>
  </si>
  <si>
    <t>1 12 00000 00 0000 000</t>
  </si>
  <si>
    <t>1 12 01010 01 0000 120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</si>
  <si>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</si>
  <si>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</si>
  <si>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1 12 01000 01 0000 120</t>
  </si>
  <si>
    <t>1 12 01030 01 0000 120</t>
  </si>
  <si>
    <t>Плата за размещение отходов производства и потребления</t>
  </si>
  <si>
    <t>1 13 000000 00 000 000</t>
  </si>
  <si>
    <t>1 13 01994 04 0000 130</t>
  </si>
  <si>
    <t>Доходы от оказания платных услуг (работ)</t>
  </si>
  <si>
    <t>1 13 01000 00 0000 130</t>
  </si>
  <si>
    <t>Прочие доходы от оказания платных услуг (работ)</t>
  </si>
  <si>
    <t>1 13 01990 00 0000 130</t>
  </si>
  <si>
    <t>Доходы от компенсации затрат государства</t>
  </si>
  <si>
    <t>1 13 02000 00 0000 130</t>
  </si>
  <si>
    <t>1 14 00000 00 0000 000</t>
  </si>
  <si>
    <t>1 14 06012 04 0000 430</t>
  </si>
  <si>
    <t>Доходы от продажи земельных участков, находящихся в государственной и муниципальной собственности</t>
  </si>
  <si>
    <t>1 14 06000 00 0000 430</t>
  </si>
  <si>
    <t>1 14 06024 04 0000 430</t>
  </si>
  <si>
    <t>1 15 00000 00 0000 000</t>
  </si>
  <si>
    <t>1 15 02040 04 0000 140</t>
  </si>
  <si>
    <t>Платежи, взимаемые государственными и муниципальными органами (организациями) за выполнение определенных функций</t>
  </si>
  <si>
    <t>1 15 02000 00 0000 140</t>
  </si>
  <si>
    <t>1 16 00000 00 0000 000</t>
  </si>
  <si>
    <t>1 16 01053 01 0000 140</t>
  </si>
  <si>
    <t>Административные штрафы, установленные Кодексом Российской Федерации об административных правонарушениях</t>
  </si>
  <si>
    <t>1 16 01000 01 0000 140</t>
  </si>
  <si>
    <t>1 16 01063 01 0000 140</t>
  </si>
  <si>
    <t>1 16 01073 01 0000 140</t>
  </si>
  <si>
    <t>1 16 01083 01 0000 140</t>
  </si>
  <si>
    <t>1 16 01143 01 0000 140</t>
  </si>
  <si>
    <t>1 16 01153 01 0000 140</t>
  </si>
  <si>
    <t>1 16 01173 01 0000 140</t>
  </si>
  <si>
    <t>1 16 01193 01 0000 140</t>
  </si>
  <si>
    <t>1 16 01203 01 0000 140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</si>
  <si>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</si>
  <si>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</si>
  <si>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 xml:space="preserve">1 16 02000 02 0000 140
</t>
  </si>
  <si>
    <t>Платежи в целях возмещения
 причиненного ущерба (убытков)</t>
  </si>
  <si>
    <t>1 16 10000 00 0000 140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</si>
  <si>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</si>
  <si>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образованияпо нормативам, действовавшимв2019 году</t>
  </si>
  <si>
    <t>1 17 00000 00 0000 000</t>
  </si>
  <si>
    <t>Инициативные платежи</t>
  </si>
  <si>
    <t>1 17 15000 00 0000 150</t>
  </si>
  <si>
    <t>2 07 00000 00 0000 000</t>
  </si>
  <si>
    <t>2 07 04050 04 0000 150</t>
  </si>
  <si>
    <t>2 07 04000 04 0000 150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</si>
  <si>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</si>
  <si>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</si>
  <si>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</si>
  <si>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№
 строки</t>
  </si>
  <si>
    <t>Наименование 
Кода классификации доходов бюджета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</si>
  <si>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</si>
  <si>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</si>
  <si>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</si>
  <si>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</si>
  <si>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</si>
  <si>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</si>
  <si>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</si>
  <si>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</si>
  <si>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</si>
  <si>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2 00 00000 00 0000 000</t>
  </si>
  <si>
    <t>2 02 20000 00 0000 150</t>
  </si>
  <si>
    <t>2 02 00000 00 0000 150</t>
  </si>
  <si>
    <t>2 02 25304 00 0000 150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</si>
  <si>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</si>
  <si>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991</t>
  </si>
  <si>
    <t>2 02 25304 04 0000 150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</si>
  <si>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</si>
  <si>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2 02 25555 00 0000 150</t>
  </si>
  <si>
    <t>Субсидии бюджетам на реализацию программ формирования современной городской среды</t>
  </si>
  <si>
    <t>2 02 25555 04 0000 150</t>
  </si>
  <si>
    <t>Субсидии бюджетам городских округов на реализацию программ формирования современной городской среды</t>
  </si>
  <si>
    <t>2 02 29999 00 000 150</t>
  </si>
  <si>
    <t>Прочие субсидии</t>
  </si>
  <si>
    <t>2 02 29999 04 000 150</t>
  </si>
  <si>
    <t>Прочие субсидии бюджетам городских округов</t>
  </si>
  <si>
    <t>2 02 29999 04 7456 150</t>
  </si>
  <si>
    <t>Прочие субсидии бюджетам городских округов(на поддержку деятельности муниципальных молодежных центров)</t>
  </si>
  <si>
    <t>2 02 29999 04 7488 150</t>
  </si>
  <si>
    <t>Прочие субсидии бюджетам городских округов ( на комплектование книжных фондов библиотек)</t>
  </si>
  <si>
    <t>2 02 29999 04 7563 150</t>
  </si>
  <si>
    <t>2 02 29999 04 7607 150</t>
  </si>
  <si>
    <t xml:space="preserve">Прочие субсидии бюджетам городских округов ( на реализацию муниципальных программ развития субъектов малого и среднего предпринимательства) </t>
  </si>
  <si>
    <t>Субвенции местным бюджетам на выполнение передаваемых полномочий субъектов Российской Федерации</t>
  </si>
  <si>
    <t>2 02 30024 04 0000 150</t>
  </si>
  <si>
    <t>Субвенции бюджетам городских округов на выполнение передаваемых полномочий субъектов Российской Федерации</t>
  </si>
  <si>
    <t>2 02 30024 04 0289 150</t>
  </si>
  <si>
    <t>Субвенции бюджетам городских округов на выполнение передаваемых полномочий субъектов Российской Федерации (на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7-2988))</t>
  </si>
  <si>
    <t>2 02 30024 04 7408 150</t>
  </si>
  <si>
    <t>Субвенции бюджетам городских округов на выполнение передаваемых полномочий субъектов Российской Федерации (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</si>
  <si>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>2 02 30024 04 7409 150</t>
  </si>
  <si>
    <t>2 02 30024 04 7429 150</t>
  </si>
  <si>
    <t>Субвенции бюджетам городских округов на выполнение передаваемых полномочий субъектов Российской Федерации (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</t>
  </si>
  <si>
    <t>2 02 30024 04 7514 150</t>
  </si>
  <si>
    <t>Субвенции бюджетам городских округов на выполнение передаваемых полномочий субъектов Российской Федерации (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</t>
  </si>
  <si>
    <t>2 02 30024 04 7518 150</t>
  </si>
  <si>
    <t xml:space="preserve"> Субвенции бюджетам городских округов на выполнение передаваемых полномочий субъектов Российской Федерации (на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</t>
  </si>
  <si>
    <t>2 02 30024 04 7519 150</t>
  </si>
  <si>
    <t>Субвенции бюджетам городских округов на выполнение передаваемых полномочий субъектов Российской Федерации (на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</t>
  </si>
  <si>
    <t>2 02 30024 04 7552 150</t>
  </si>
  <si>
    <t>2 02 30024 04 7554 150</t>
  </si>
  <si>
    <t>Субвенции бюджетам городских округов на выполнение передаваемых полномочий субъектов Российской Федерации (на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17-4379))</t>
  </si>
  <si>
    <t>2 02 30024 04 7564 150</t>
  </si>
  <si>
    <t>2 02 30024 04 7566 150</t>
  </si>
  <si>
    <t>Субвенции бюджетам городских округов на выполнение передаваемых полномочий субъектов Российской Федерации (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17-4377))</t>
  </si>
  <si>
    <t>2 02 30024 04 7570 150</t>
  </si>
  <si>
    <t>Субвенции бюджетам городских округов на выполнение передаваемых полномочий субъектов Российской Федерации ( на реализацию отдельных мер по обеспечению ограничения платы граждан за коммунальные услуги ( в соответствии с Законом края от 1 декабря 2014 года №7-2839 ))</t>
  </si>
  <si>
    <t>2 02 30024 04 7587 150</t>
  </si>
  <si>
    <t xml:space="preserve"> Субвенции бюджетам городских округов на выполнение передаваемых полномочий субъектов Российской Федерации (на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9-4225)) </t>
  </si>
  <si>
    <t>2 02 30024 04 7588 150</t>
  </si>
  <si>
    <t>Субвенции бюджетам городских округов на выполнение передаваемых полномочий субъектов Российской Федерации (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</si>
  <si>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>2 02 30024 04 7604 150</t>
  </si>
  <si>
    <t>Субвенции бюджетам городских округов на выполнение передаваемых полномочий субъектов Российской Федерации (на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21-5589))</t>
  </si>
  <si>
    <t>2 02 30024 04 7649 150</t>
  </si>
  <si>
    <t>Субвенции бюджетам городских округов на выполнение передаваемых полномочий субъектов Российской Федерации ( на 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5-1533))</t>
  </si>
  <si>
    <t>2 02 30024 04 7846 150</t>
  </si>
  <si>
    <t>Субвенции бюджетам городских округов на выполнение передаваемых полномочий субъектов Российской Федерации (обеспечение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</si>
  <si>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2 02 30029 00 0000 150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</si>
  <si>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</si>
  <si>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</si>
  <si>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</si>
  <si>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2 02 35118 00 0000 150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</si>
  <si>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</si>
  <si>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2 02 35118 04 0000 150</t>
  </si>
  <si>
    <t>Субвенции бюджетам городских округов на осуществление первичного воинского учета органами местного самоуправления поселений, муниципальных и городских округов</t>
  </si>
  <si>
    <t>2 02 35120 00 0000 150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</si>
  <si>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</si>
  <si>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</si>
  <si>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</si>
  <si>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</t>
  </si>
  <si>
    <t>3</t>
  </si>
  <si>
    <t>4</t>
  </si>
  <si>
    <t>тыс.рублей</t>
  </si>
  <si>
    <t>1 08 07150 01 1000 110</t>
  </si>
  <si>
    <t>Государственная пошлина за выдачу разрешения на установку рекламной конструкции (сумма платежа)</t>
  </si>
  <si>
    <t>Субсидии бюджетам на поддержку отрасли культуры</t>
  </si>
  <si>
    <t>Субсидии бюджетам городских округов на поддержку отрасли культуры</t>
  </si>
  <si>
    <t>2 02 25519 00 0000 150</t>
  </si>
  <si>
    <t>2 02 25519 04 0000 150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</si>
  <si>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</si>
  <si>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</si>
  <si>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2 02 20302 00 0000 150</t>
  </si>
  <si>
    <t>2 02 20302 04 0000 150</t>
  </si>
  <si>
    <t>2 02 30000 00 0000 150</t>
  </si>
  <si>
    <t>1 12 01040 01 0000 120</t>
  </si>
  <si>
    <t>1 13 02064 04 0100 130</t>
  </si>
  <si>
    <t>1 13 02994 00 0000 130</t>
  </si>
  <si>
    <t>Прочие доходы от компенсации затрат 
бюджетов городских округов</t>
  </si>
  <si>
    <t>1 13 02994 04 0000 130</t>
  </si>
  <si>
    <t>938</t>
  </si>
  <si>
    <t>188</t>
  </si>
  <si>
    <t>Доходы, поступающие в порядке возмещения расходов, понесенных в связи с эксплуатацией имущества городских округов (в части имущества, находящегося в оперативном управлении)</t>
  </si>
  <si>
    <t>Доходы, поступающие в порядке возмещения расходов, понесенных в связи с эксплуатацией имущества</t>
  </si>
  <si>
    <t>1 13 02060 00 0000 130</t>
  </si>
  <si>
    <t xml:space="preserve">Прочие доходы от компенсации затрат бюджетов </t>
  </si>
  <si>
    <t>1 13 02060 04 0000 130</t>
  </si>
  <si>
    <t>Доходы, поступающие в порядке возмещения расходов, понесенных в связи с эксплуатацией имущества  городских округов</t>
  </si>
  <si>
    <t>Прочие доходы от компенсации затрат  бюджетов городских округов  (в части оплаты восстановительной стоимости сносимых зеленых насаждений)</t>
  </si>
  <si>
    <t>2 02 29999 04 7844 150</t>
  </si>
  <si>
    <t>Прочие субсидии бюджетам городских округов (на реализацию мероприятий по благоустройству территорий)</t>
  </si>
  <si>
    <t>1 13 02994 04 0100 130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</si>
  <si>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</t>
  </si>
  <si>
    <t>1 16 10100 01 0000 140</t>
  </si>
  <si>
    <t>1 12 01041 01 0000 120</t>
  </si>
  <si>
    <t>Плата за размещение отходов производства</t>
  </si>
  <si>
    <t>032</t>
  </si>
  <si>
    <t>1 16 10100 00 0000 140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</si>
  <si>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</si>
  <si>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Инициативные платежи, зачисляемые в бюджеты городских округов</t>
  </si>
  <si>
    <t>1 17 15020 04 0000 150</t>
  </si>
  <si>
    <t>№ строки</t>
  </si>
  <si>
    <t xml:space="preserve">Наименование межбюджетных трансфертов 
(в соответствии с  ведомственной структурой расходов краевого бюджета) </t>
  </si>
  <si>
    <t>Код ведомства</t>
  </si>
  <si>
    <t>Раздел-подраздел</t>
  </si>
  <si>
    <t>Целевая 
статья</t>
  </si>
  <si>
    <t>Вид расходов</t>
  </si>
  <si>
    <t>Код доходов в бюджетах муниципальных образований Красноярского края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</si>
  <si>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</si>
  <si>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075</t>
  </si>
  <si>
    <t>0702</t>
  </si>
  <si>
    <t>022E151690</t>
  </si>
  <si>
    <t>000 2 02 25169 04 (14, 05) 0000 150</t>
  </si>
  <si>
    <t>новый</t>
  </si>
  <si>
    <t>Субсидии бюджетам муниципальных образований на приведение зданий и сооружений общеобразовательных организаций в соответствие с требованиями законодательства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</si>
  <si>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0220075630</t>
  </si>
  <si>
    <t>000 2 02 29999 04 (14, 05) 7563 150</t>
  </si>
  <si>
    <t>Прочие субсидии бюджетам городских округов ( на приведение зданий и сооружений общеобразовательных организаций в соответствие с требованиями законодательствана)</t>
  </si>
  <si>
    <t>проверить наименование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</si>
  <si>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</si>
  <si>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057</t>
  </si>
  <si>
    <t>0801</t>
  </si>
  <si>
    <t>0850074880</t>
  </si>
  <si>
    <t>000 2 02 29999 04 (14, 05, 10, 13) 7488 150</t>
  </si>
  <si>
    <t>Субсидии бюджетам муниципальных образований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</si>
  <si>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1003</t>
  </si>
  <si>
    <t>02200R3040</t>
  </si>
  <si>
    <t xml:space="preserve">000 2 02 25304 04 (14, 05) 0000 150
</t>
  </si>
  <si>
    <t>Субсидии бюджетам муниципальных образований на государственную поддержку отрасли культуры (модернизация библиотек в части комплектования книжных фондов)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</si>
  <si>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08500R5191</t>
  </si>
  <si>
    <t>000 2 02 25519 04 (14, 05, 10, 13) 0000 150</t>
  </si>
  <si>
    <t>Субсидии бюджетам муниципальных образований на поддержку деятельности муниципальных молодежных центров в рамках подпрограммы «Вовлечение молодежи в социальную практику» государственной программы Красноярского края «Молодежь Красноярского края в XXI веке»</t>
  </si>
  <si>
    <t>0707</t>
  </si>
  <si>
    <t>000 2 02 29999 04 (14, 05, 10, 13) 7456 150</t>
  </si>
  <si>
    <t>Субсидии бюджетам муниципальных образований на реализацию муниципальных программ развития субъектов малого и среднего предпринимательства в рамках подпрограммы "Развитие субъектов малого и среднего предпринимательства" государственной программы Красноярского края "Развитие малого и среднего предпринимательства и инновационной деятельности"</t>
  </si>
  <si>
    <t>115</t>
  </si>
  <si>
    <t>0412</t>
  </si>
  <si>
    <t>000 2 02 29999 04 (14, 05) 7607 150</t>
  </si>
  <si>
    <t>Субсидии бюджетам муниципальных образований на обеспечение мероприятий по переселению граждан из аварийного жилищного фонда в рамках подпрограммы «Переселение граждан из аварийного жилищного фонда» государственной программы Красноярского края «Создание условий для обеспечения доступным и комфортным жильем граждан»</t>
  </si>
  <si>
    <t>0501</t>
  </si>
  <si>
    <t>162F367484</t>
  </si>
  <si>
    <t>000 2 02 20302 04 (14, 05, 10, 13) 0000 150</t>
  </si>
  <si>
    <t>Субсидии бюджетам муниципальных образований на проведение комплексных кадастровых работ в рамках подпрограммы «Развитие земельно-имущественных отношений муниципальных образований» государственной программы Красноярского края «Создание условий для обеспечения доступным и комфортным жильем граждан»</t>
  </si>
  <si>
    <t>16600R5110</t>
  </si>
  <si>
    <t>000 2 02 25511 04 (14, 05) 0000 150</t>
  </si>
  <si>
    <t>новая</t>
  </si>
  <si>
    <t>2 02 25511 00 0000 150</t>
  </si>
  <si>
    <t>2 02 25511 04 0000 150</t>
  </si>
  <si>
    <t>Субсидии бюджетам на проведение комплексных кадастровых работ</t>
  </si>
  <si>
    <t>Субсидии бюджетам городских округов на проведение комплексных кадастровых работ</t>
  </si>
  <si>
    <t>Субсидии бюджетам муниципальных образований на реализацию мероприятий по благоустройству территорий в рамках подпрограммы «Благоустройство дворовых и общественных территорий муниципальных образований» государственной программы Красноярского края «Содействие органам местного самоуправления в формировании современной городской среды»</t>
  </si>
  <si>
    <t>0503</t>
  </si>
  <si>
    <t>000 2 02 29999 04 (14, 05, 10, 13) 7844 150</t>
  </si>
  <si>
    <t>Субсидии бюджетам муниципальных образований на софинансирование муниципальных программ формирования современной городской среды в рамках подпрограммы «Благоустройство дворовых и общественных территорий муниципальных образований» государственной программы Красноярского края «Содействие органам местного самоуправления в формировании современной городской среды»</t>
  </si>
  <si>
    <t>242F255550</t>
  </si>
  <si>
    <t>000 2 02 25555 04 (14, 05, 10, 13) 0000 150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</si>
  <si>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</si>
  <si>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0709</t>
  </si>
  <si>
    <t>0220076490</t>
  </si>
  <si>
    <t>000 2 02 30024 04 (14, 05) 7649 150</t>
  </si>
  <si>
    <t>Субвенции бюджетам муниципальных образований на 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(в соответствии с Законом края от 27 декабря 2005 года № 17-4377)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</si>
  <si>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0220075660</t>
  </si>
  <si>
    <t>000 2 02 30024 04 (14, 05) 7566 150</t>
  </si>
  <si>
    <t>Субвенции бюджетам муниципальных образований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(в соответствии с Законом края от 29 марта 2007 года № 22-6015),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</si>
  <si>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1004</t>
  </si>
  <si>
    <t>0220075560</t>
  </si>
  <si>
    <t>000 2 02 30029 04 (14, 05) 0000 150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</si>
  <si>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 в рамках подпрограммы «Улучшение жилищных условий отдельных категорий граждан» государственной программы Красноярского края «Создание условий для обеспечения доступным и комфортным жильем граждан»</t>
  </si>
  <si>
    <t>000 2 02 30024 04 (14, 05) 7587 150</t>
  </si>
  <si>
    <t>Субвенции бюджетам муниципальных образований на осуществление первичного воинского учета органами местного самоуправления поселений, муниципальных и городских округов по министерству финансов Красноярского края в рамках непрограммных расходов отдельных органов исполнительной власти</t>
  </si>
  <si>
    <t>0203</t>
  </si>
  <si>
    <t>000 2 02 35118 04 (14, 05) 0000 150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</si>
  <si>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подпрограммы «Повышение качества и доступности социальных услуг» государственной программы Красноярского края «Развитие системы социальной поддержки граждан»</t>
  </si>
  <si>
    <t>0360002890</t>
  </si>
  <si>
    <t>000 2 02 30024 04 (14, 05) 0289 150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</si>
  <si>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финансов Красноярского края в рамках непрограммных расходов отдельных органов исполнительной власти</t>
  </si>
  <si>
    <t>0113</t>
  </si>
  <si>
    <t>000 2 02 30024 04 (14, 05) 7604 150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</si>
  <si>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 в рамках подпрограммы «Государственная поддержка детей-сирот, расширение практики применения семейных форм воспитания» государственной программы Красноярского края «Развитие образования»</t>
  </si>
  <si>
    <t>0240075520</t>
  </si>
  <si>
    <t>000 2 02 30024 04 (14, 05) 7552 150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</si>
  <si>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органов судебной власти</t>
  </si>
  <si>
    <t>000 2 02 30024 04 (14, 05) 7514 150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</si>
  <si>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«Развитие архивного дела» государственной программы Красноярского края «Развитие культуры и туризма»</t>
  </si>
  <si>
    <t>0830075190</t>
  </si>
  <si>
    <t>000 2 02 30024 04 (14, 05) 7519 150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</si>
  <si>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по министерству экономики и регионального развития Красноярского края в рамках непрограммных расходов отдельных органов исполнительной власти</t>
  </si>
  <si>
    <t>000 2 02 30024 04 (14, 05) 7429 150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</si>
  <si>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«Охрана природных комплексов и объектов» государственной программы Красноярского края «Охрана окружающей среды, воспроизводство природных ресурсов»</t>
  </si>
  <si>
    <t>0603</t>
  </si>
  <si>
    <t>0610075180</t>
  </si>
  <si>
    <t>000 2 02 30024 04 (14, 05) 7518 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</si>
  <si>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</si>
  <si>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0220074090</t>
  </si>
  <si>
    <t>000 2 02 30024 04 (14, 05) 7409 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</si>
  <si>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</si>
  <si>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0702
0703</t>
  </si>
  <si>
    <t>0220075640</t>
  </si>
  <si>
    <t>000 2 02 30024 04 (14, 05) 7564 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</si>
  <si>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</si>
  <si>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0701</t>
  </si>
  <si>
    <t>0220075880</t>
  </si>
  <si>
    <t>000 2 02 30024 04 (14, 05) 7588 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</si>
  <si>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</si>
  <si>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0220074080</t>
  </si>
  <si>
    <t>000 2 02 30024 04 (14, 05) 7408 150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</si>
  <si>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подпрограммы «Улучшение жилищных условий отдельных категорий граждан» государственной программы Красноярского края «Создание условий для обеспечения доступным и комфортным жильем граждан»</t>
  </si>
  <si>
    <t>000 2 02 30024 04 (14, 05) 7846 150</t>
  </si>
  <si>
    <t>Прочие субсидии бюджетам городских округов (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законодательства)</t>
  </si>
  <si>
    <t>2 02 20299 00 0000 150</t>
  </si>
  <si>
    <t>2 02 20299 04 0000 150</t>
  </si>
  <si>
    <t>Субсидии бюджетам муниципальных образований 
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</si>
  <si>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2 02 29999 04 7582 150</t>
  </si>
  <si>
    <t>Субвенции бюджетам городских округов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</si>
  <si>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 xml:space="preserve">Субвенции бюджетам городских округов на выполнение передаваемых полномочий субъектов Российской Федерации ( на 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4-1089)) </t>
  </si>
  <si>
    <t>Субвенции бюджетам городских округов на выполнение передаваемых полномочий субъектов Российской Федерации (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</si>
  <si>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</si>
  <si>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 xml:space="preserve">1 01 02130 01 0000 110
</t>
  </si>
  <si>
    <t xml:space="preserve"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
</t>
  </si>
  <si>
    <t>1 05 03010 01 0000 110</t>
  </si>
  <si>
    <t>Единый сельскохозяйственный налог</t>
  </si>
  <si>
    <t>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</si>
  <si>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</si>
  <si>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2 02 29999 04 7583 150</t>
  </si>
  <si>
    <t>Прочие субсидии бюджетам городских округов (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организациях)</t>
  </si>
  <si>
    <t>2025 год</t>
  </si>
  <si>
    <t xml:space="preserve">Доходы  бюджета  г.Дивногорска на 2025 год </t>
  </si>
  <si>
    <t>ВСЕГО</t>
  </si>
  <si>
    <r>
      <rPr>
        <b/>
        <sz val="12"/>
        <rFont val="Times New Roman"/>
        <family val="1"/>
        <charset val="204"/>
      </rPr>
      <t>Приложение 3</t>
    </r>
    <r>
      <rPr>
        <sz val="12"/>
        <rFont val="Times New Roman"/>
        <family val="1"/>
        <charset val="204"/>
      </rPr>
      <t xml:space="preserve">
 к решению Дивногорского городского Совета депутатов
 от    декабря 2024 г. №   -    - НПА "О бюджете города
 Дивногорска на 2025 год и плановый период 2026-2027годов"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</si>
</sst>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?"/>
    <numFmt numFmtId="166" formatCode="_-* #,##0.000000\ _₽_-;\-* #,##0.000000\ _₽_-;_-* &quot;-&quot;??????\ _₽_-;_-@_-"/>
    <numFmt numFmtId="167" formatCode="#,##0.0"/>
    <numFmt numFmtId="168" formatCode="#,##0.000000"/>
  </numFmts>
  <fonts count="1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.5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0" fontId="1" fillId="0" borderId="0"/>
    <xf numFmtId="0" fontId="3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/>
  </cellStyleXfs>
  <cellXfs count="69">
    <xf numFmtId="0" fontId="0" fillId="0" borderId="0" xfId="0"/>
    <xf numFmtId="166" fontId="0" fillId="0" borderId="0" xfId="0" applyNumberFormat="1"/>
    <xf numFmtId="0" fontId="6" fillId="0" borderId="1" xfId="7" applyNumberFormat="1" applyFont="1" applyFill="1" applyBorder="1" applyAlignment="1">
      <alignment horizontal="center" vertical="center" wrapText="1"/>
    </xf>
    <xf numFmtId="49" fontId="6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6" fillId="3" borderId="1" xfId="0" applyNumberFormat="1" applyFont="1" applyFill="1" applyBorder="1" applyAlignment="1">
      <alignment horizontal="center" vertical="top" wrapText="1"/>
    </xf>
    <xf numFmtId="0" fontId="6" fillId="3" borderId="1" xfId="7" applyNumberFormat="1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49" fontId="6" fillId="3" borderId="1" xfId="0" applyNumberFormat="1" applyFont="1" applyFill="1" applyBorder="1" applyAlignment="1">
      <alignment horizontal="center" vertical="top" wrapText="1"/>
    </xf>
    <xf numFmtId="0" fontId="6" fillId="3" borderId="4" xfId="7" applyNumberFormat="1" applyFont="1" applyFill="1" applyBorder="1" applyAlignment="1">
      <alignment horizontal="center" vertical="top" wrapText="1"/>
    </xf>
    <xf numFmtId="0" fontId="6" fillId="3" borderId="5" xfId="7" applyNumberFormat="1" applyFont="1" applyFill="1" applyBorder="1" applyAlignment="1">
      <alignment horizontal="center" vertical="top" wrapText="1"/>
    </xf>
    <xf numFmtId="0" fontId="6" fillId="4" borderId="5" xfId="7" applyNumberFormat="1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vertical="top"/>
    </xf>
    <xf numFmtId="0" fontId="8" fillId="3" borderId="0" xfId="0" applyFont="1" applyFill="1" applyAlignment="1">
      <alignment vertical="top"/>
    </xf>
    <xf numFmtId="0" fontId="8" fillId="3" borderId="0" xfId="0" applyFont="1" applyFill="1"/>
    <xf numFmtId="0" fontId="6" fillId="5" borderId="5" xfId="7" applyNumberFormat="1" applyFont="1" applyFill="1" applyBorder="1" applyAlignment="1">
      <alignment horizontal="center" vertical="top" wrapText="1"/>
    </xf>
    <xf numFmtId="0" fontId="0" fillId="2" borderId="0" xfId="0" applyFill="1"/>
    <xf numFmtId="167" fontId="0" fillId="0" borderId="0" xfId="0" applyNumberFormat="1"/>
    <xf numFmtId="0" fontId="6" fillId="0" borderId="0" xfId="0" applyFont="1"/>
    <xf numFmtId="0" fontId="9" fillId="0" borderId="0" xfId="4" applyFont="1" applyAlignment="1">
      <alignment horizontal="right" vertical="top" wrapText="1"/>
    </xf>
    <xf numFmtId="0" fontId="11" fillId="0" borderId="0" xfId="0" applyFont="1" applyBorder="1" applyAlignment="1" applyProtection="1">
      <alignment wrapText="1"/>
    </xf>
    <xf numFmtId="0" fontId="9" fillId="0" borderId="0" xfId="0" applyFont="1" applyBorder="1" applyAlignment="1" applyProtection="1">
      <alignment wrapText="1"/>
    </xf>
    <xf numFmtId="0" fontId="12" fillId="2" borderId="3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 applyProtection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left" vertical="center" wrapText="1"/>
    </xf>
    <xf numFmtId="167" fontId="10" fillId="2" borderId="1" xfId="0" applyNumberFormat="1" applyFont="1" applyFill="1" applyBorder="1" applyAlignment="1" applyProtection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left" vertical="center" wrapText="1"/>
    </xf>
    <xf numFmtId="167" fontId="9" fillId="2" borderId="1" xfId="0" applyNumberFormat="1" applyFont="1" applyFill="1" applyBorder="1" applyAlignment="1" applyProtection="1">
      <alignment horizontal="center" vertical="center" wrapText="1"/>
    </xf>
    <xf numFmtId="165" fontId="9" fillId="2" borderId="1" xfId="0" applyNumberFormat="1" applyFont="1" applyFill="1" applyBorder="1" applyAlignment="1" applyProtection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left" vertical="center" wrapText="1"/>
    </xf>
    <xf numFmtId="4" fontId="9" fillId="2" borderId="1" xfId="0" applyNumberFormat="1" applyFont="1" applyFill="1" applyBorder="1" applyAlignment="1" applyProtection="1">
      <alignment horizontal="center" vertical="center" wrapText="1"/>
    </xf>
    <xf numFmtId="168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Alignment="1">
      <alignment wrapText="1"/>
    </xf>
    <xf numFmtId="0" fontId="13" fillId="2" borderId="1" xfId="0" applyFont="1" applyFill="1" applyBorder="1" applyAlignment="1">
      <alignment wrapText="1"/>
    </xf>
    <xf numFmtId="0" fontId="14" fillId="2" borderId="1" xfId="7" applyFont="1" applyFill="1" applyBorder="1" applyAlignment="1">
      <alignment vertical="top" wrapText="1"/>
    </xf>
    <xf numFmtId="49" fontId="9" fillId="2" borderId="1" xfId="10" applyNumberFormat="1" applyFont="1" applyFill="1" applyBorder="1" applyAlignment="1" applyProtection="1">
      <alignment horizontal="left" vertical="center" wrapText="1"/>
    </xf>
    <xf numFmtId="165" fontId="10" fillId="2" borderId="1" xfId="0" applyNumberFormat="1" applyFont="1" applyFill="1" applyBorder="1" applyAlignment="1" applyProtection="1">
      <alignment horizontal="left" vertical="center" wrapText="1"/>
    </xf>
    <xf numFmtId="0" fontId="15" fillId="2" borderId="0" xfId="0" applyFont="1" applyFill="1" applyAlignment="1">
      <alignment wrapText="1"/>
    </xf>
    <xf numFmtId="0" fontId="9" fillId="2" borderId="1" xfId="0" applyFont="1" applyFill="1" applyBorder="1" applyAlignment="1">
      <alignment horizontal="left" vertical="top" wrapText="1"/>
    </xf>
    <xf numFmtId="165" fontId="9" fillId="2" borderId="1" xfId="11" applyNumberFormat="1" applyFont="1" applyFill="1" applyBorder="1" applyAlignment="1" applyProtection="1">
      <alignment horizontal="left" vertical="center" wrapText="1"/>
    </xf>
    <xf numFmtId="49" fontId="10" fillId="2" borderId="1" xfId="8" applyNumberFormat="1" applyFont="1" applyFill="1" applyBorder="1" applyAlignment="1" applyProtection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top" wrapText="1"/>
    </xf>
    <xf numFmtId="167" fontId="10" fillId="2" borderId="2" xfId="1" applyNumberFormat="1" applyFont="1" applyFill="1" applyBorder="1" applyAlignment="1">
      <alignment horizontal="center" vertical="center" wrapText="1"/>
    </xf>
    <xf numFmtId="49" fontId="10" fillId="2" borderId="1" xfId="8" applyNumberFormat="1" applyFont="1" applyFill="1" applyBorder="1" applyAlignment="1" applyProtection="1">
      <alignment horizontal="left" vertical="center" wrapText="1"/>
    </xf>
    <xf numFmtId="167" fontId="10" fillId="2" borderId="1" xfId="0" applyNumberFormat="1" applyFont="1" applyFill="1" applyBorder="1" applyAlignment="1">
      <alignment horizontal="center" vertical="center"/>
    </xf>
    <xf numFmtId="49" fontId="9" fillId="2" borderId="1" xfId="8" applyNumberFormat="1" applyFont="1" applyFill="1" applyBorder="1" applyAlignment="1" applyProtection="1">
      <alignment horizontal="center" vertical="center" wrapText="1"/>
    </xf>
    <xf numFmtId="16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13" fillId="2" borderId="1" xfId="0" applyFont="1" applyFill="1" applyBorder="1" applyAlignment="1">
      <alignment horizontal="justify" vertical="top" wrapText="1"/>
    </xf>
    <xf numFmtId="0" fontId="9" fillId="0" borderId="1" xfId="0" applyFont="1" applyBorder="1" applyAlignment="1">
      <alignment wrapText="1"/>
    </xf>
    <xf numFmtId="49" fontId="9" fillId="2" borderId="1" xfId="8" applyNumberFormat="1" applyFont="1" applyFill="1" applyBorder="1" applyAlignment="1" applyProtection="1">
      <alignment horizontal="left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left" vertical="center" wrapText="1"/>
    </xf>
    <xf numFmtId="165" fontId="9" fillId="2" borderId="1" xfId="8" applyNumberFormat="1" applyFont="1" applyFill="1" applyBorder="1" applyAlignment="1" applyProtection="1">
      <alignment horizontal="left" vertical="center" wrapText="1"/>
    </xf>
    <xf numFmtId="165" fontId="10" fillId="2" borderId="1" xfId="8" applyNumberFormat="1" applyFont="1" applyFill="1" applyBorder="1" applyAlignment="1" applyProtection="1">
      <alignment horizontal="left" vertical="center" wrapText="1"/>
    </xf>
    <xf numFmtId="167" fontId="10" fillId="2" borderId="1" xfId="9" applyNumberFormat="1" applyFont="1" applyFill="1" applyBorder="1" applyAlignment="1">
      <alignment horizontal="center"/>
    </xf>
    <xf numFmtId="0" fontId="9" fillId="0" borderId="0" xfId="4" applyFont="1" applyAlignment="1">
      <alignment horizontal="right" vertical="top" wrapText="1"/>
    </xf>
    <xf numFmtId="0" fontId="10" fillId="2" borderId="1" xfId="0" applyFont="1" applyFill="1" applyBorder="1" applyAlignment="1">
      <alignment horizontal="left"/>
    </xf>
    <xf numFmtId="0" fontId="10" fillId="0" borderId="0" xfId="7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 applyProtection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</cellXfs>
  <cellStyles count="12">
    <cellStyle name="Обычный" xfId="0" builtinId="0"/>
    <cellStyle name="Обычный 2" xfId="2"/>
    <cellStyle name="Обычный 3" xfId="3"/>
    <cellStyle name="Обычный_ДЧБ" xfId="1"/>
    <cellStyle name="Обычный_ДЧБ_2" xfId="8"/>
    <cellStyle name="Обычный_Лист1" xfId="7"/>
    <cellStyle name="Обычный_Лист1_1" xfId="10"/>
    <cellStyle name="Обычный_Приложение 5  доходов  2021_1" xfId="11"/>
    <cellStyle name="Стиль 1" xfId="4"/>
    <cellStyle name="Финансовый" xfId="9" builtinId="3"/>
    <cellStyle name="Финансовый 2" xfId="5"/>
    <cellStyle name="Финансовый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7"/>
  <sheetViews>
    <sheetView tabSelected="1" workbookViewId="0">
      <selection activeCell="G7" sqref="G7"/>
    </sheetView>
  </sheetViews>
  <sheetFormatPr defaultRowHeight="13.2" x14ac:dyDescent="0.25"/>
  <cols>
    <col min="1" max="1" width="4.5546875" customWidth="1"/>
    <col min="2" max="2" width="7.33203125" customWidth="1"/>
    <col min="3" max="3" width="26.33203125" customWidth="1"/>
    <col min="4" max="4" width="41.44140625" customWidth="1"/>
    <col min="5" max="5" width="16.6640625" customWidth="1"/>
    <col min="7" max="7" width="15.6640625" customWidth="1"/>
  </cols>
  <sheetData>
    <row r="1" spans="1:7" ht="63.6" customHeight="1" x14ac:dyDescent="0.25">
      <c r="A1" s="61" t="s">
        <v>427</v>
      </c>
      <c r="B1" s="61"/>
      <c r="C1" s="61"/>
      <c r="D1" s="61"/>
      <c r="E1" s="61"/>
    </row>
    <row r="2" spans="1:7" ht="16.2" customHeight="1" x14ac:dyDescent="0.25">
      <c r="A2" s="18"/>
      <c r="B2" s="19"/>
      <c r="C2" s="19"/>
      <c r="D2" s="19"/>
      <c r="E2" s="19"/>
    </row>
    <row r="3" spans="1:7" ht="15.6" x14ac:dyDescent="0.25">
      <c r="A3" s="18"/>
      <c r="B3" s="63" t="s">
        <v>425</v>
      </c>
      <c r="C3" s="63"/>
      <c r="D3" s="63"/>
      <c r="E3" s="63"/>
    </row>
    <row r="4" spans="1:7" ht="15.6" x14ac:dyDescent="0.3">
      <c r="A4" s="18"/>
      <c r="B4" s="20"/>
      <c r="C4" s="20"/>
      <c r="D4" s="20"/>
      <c r="E4" s="21" t="s">
        <v>262</v>
      </c>
    </row>
    <row r="5" spans="1:7" x14ac:dyDescent="0.25">
      <c r="A5" s="64" t="s">
        <v>179</v>
      </c>
      <c r="B5" s="66" t="s">
        <v>0</v>
      </c>
      <c r="C5" s="66" t="s">
        <v>44</v>
      </c>
      <c r="D5" s="66" t="s">
        <v>180</v>
      </c>
      <c r="E5" s="67" t="s">
        <v>424</v>
      </c>
    </row>
    <row r="6" spans="1:7" ht="42.6" customHeight="1" x14ac:dyDescent="0.25">
      <c r="A6" s="65"/>
      <c r="B6" s="66"/>
      <c r="C6" s="66"/>
      <c r="D6" s="66"/>
      <c r="E6" s="68"/>
    </row>
    <row r="7" spans="1:7" ht="16.95" customHeight="1" x14ac:dyDescent="0.25">
      <c r="A7" s="22">
        <v>1</v>
      </c>
      <c r="B7" s="23" t="s">
        <v>259</v>
      </c>
      <c r="C7" s="23" t="s">
        <v>260</v>
      </c>
      <c r="D7" s="23" t="s">
        <v>261</v>
      </c>
      <c r="E7" s="24">
        <v>5</v>
      </c>
    </row>
    <row r="8" spans="1:7" ht="31.2" x14ac:dyDescent="0.25">
      <c r="A8" s="25">
        <f>A7+1</f>
        <v>2</v>
      </c>
      <c r="B8" s="26" t="s">
        <v>46</v>
      </c>
      <c r="C8" s="26" t="s">
        <v>47</v>
      </c>
      <c r="D8" s="27" t="s">
        <v>2</v>
      </c>
      <c r="E8" s="28">
        <f>E9+E20+E29+E41+E49+E54+E66+E72+E84+E90+E94+E117</f>
        <v>934182.05099999998</v>
      </c>
    </row>
    <row r="9" spans="1:7" ht="15.6" x14ac:dyDescent="0.25">
      <c r="A9" s="25">
        <f t="shared" ref="A9:A72" si="0">A8+1</f>
        <v>3</v>
      </c>
      <c r="B9" s="26" t="s">
        <v>46</v>
      </c>
      <c r="C9" s="26" t="s">
        <v>48</v>
      </c>
      <c r="D9" s="27" t="s">
        <v>10</v>
      </c>
      <c r="E9" s="28">
        <f>E10+E13</f>
        <v>714046.49</v>
      </c>
    </row>
    <row r="10" spans="1:7" ht="15.6" x14ac:dyDescent="0.25">
      <c r="A10" s="25">
        <f t="shared" si="0"/>
        <v>4</v>
      </c>
      <c r="B10" s="26" t="s">
        <v>46</v>
      </c>
      <c r="C10" s="26" t="s">
        <v>49</v>
      </c>
      <c r="D10" s="27" t="s">
        <v>11</v>
      </c>
      <c r="E10" s="28">
        <f>E12</f>
        <v>344572.9</v>
      </c>
    </row>
    <row r="11" spans="1:7" ht="62.4" x14ac:dyDescent="0.25">
      <c r="A11" s="25">
        <f t="shared" si="0"/>
        <v>5</v>
      </c>
      <c r="B11" s="29" t="s">
        <v>46</v>
      </c>
      <c r="C11" s="29" t="s">
        <v>51</v>
      </c>
      <c r="D11" s="30" t="s">
        <v>52</v>
      </c>
      <c r="E11" s="28">
        <f>E12</f>
        <v>344572.9</v>
      </c>
      <c r="G11" s="17"/>
    </row>
    <row r="12" spans="1:7" ht="78" x14ac:dyDescent="0.25">
      <c r="A12" s="25">
        <f t="shared" si="0"/>
        <v>6</v>
      </c>
      <c r="B12" s="29" t="s">
        <v>9</v>
      </c>
      <c r="C12" s="29" t="s">
        <v>50</v>
      </c>
      <c r="D12" s="30" t="s">
        <v>12</v>
      </c>
      <c r="E12" s="31">
        <v>344572.9</v>
      </c>
    </row>
    <row r="13" spans="1:7" ht="15.6" x14ac:dyDescent="0.25">
      <c r="A13" s="25">
        <f t="shared" si="0"/>
        <v>7</v>
      </c>
      <c r="B13" s="26" t="s">
        <v>46</v>
      </c>
      <c r="C13" s="26" t="s">
        <v>53</v>
      </c>
      <c r="D13" s="27" t="s">
        <v>13</v>
      </c>
      <c r="E13" s="28">
        <f>SUM(E14:E19)</f>
        <v>369473.58999999997</v>
      </c>
    </row>
    <row r="14" spans="1:7" ht="119.4" customHeight="1" x14ac:dyDescent="0.25">
      <c r="A14" s="25">
        <f t="shared" si="0"/>
        <v>8</v>
      </c>
      <c r="B14" s="29" t="s">
        <v>9</v>
      </c>
      <c r="C14" s="29" t="s">
        <v>54</v>
      </c>
      <c r="D14" s="32" t="s">
        <v>45</v>
      </c>
      <c r="E14" s="31">
        <v>350767.8</v>
      </c>
    </row>
    <row r="15" spans="1:7" ht="171.6" x14ac:dyDescent="0.25">
      <c r="A15" s="25">
        <f t="shared" si="0"/>
        <v>9</v>
      </c>
      <c r="B15" s="29" t="s">
        <v>9</v>
      </c>
      <c r="C15" s="29" t="s">
        <v>55</v>
      </c>
      <c r="D15" s="32" t="s">
        <v>58</v>
      </c>
      <c r="E15" s="31">
        <v>850.1</v>
      </c>
    </row>
    <row r="16" spans="1:7" ht="78" x14ac:dyDescent="0.25">
      <c r="A16" s="25">
        <f t="shared" si="0"/>
        <v>10</v>
      </c>
      <c r="B16" s="29" t="s">
        <v>9</v>
      </c>
      <c r="C16" s="29" t="s">
        <v>56</v>
      </c>
      <c r="D16" s="30" t="s">
        <v>14</v>
      </c>
      <c r="E16" s="31">
        <v>4649.8</v>
      </c>
    </row>
    <row r="17" spans="1:5" ht="140.4" x14ac:dyDescent="0.25">
      <c r="A17" s="25">
        <f t="shared" si="0"/>
        <v>11</v>
      </c>
      <c r="B17" s="29" t="s">
        <v>9</v>
      </c>
      <c r="C17" s="29" t="s">
        <v>57</v>
      </c>
      <c r="D17" s="32" t="s">
        <v>59</v>
      </c>
      <c r="E17" s="31">
        <v>6964.93</v>
      </c>
    </row>
    <row r="18" spans="1:5" ht="150" customHeight="1" x14ac:dyDescent="0.25">
      <c r="A18" s="25">
        <f t="shared" si="0"/>
        <v>12</v>
      </c>
      <c r="B18" s="29" t="s">
        <v>9</v>
      </c>
      <c r="C18" s="29" t="s">
        <v>61</v>
      </c>
      <c r="D18" s="33" t="s">
        <v>60</v>
      </c>
      <c r="E18" s="31">
        <v>5327.56</v>
      </c>
    </row>
    <row r="19" spans="1:5" ht="132" customHeight="1" x14ac:dyDescent="0.25">
      <c r="A19" s="25">
        <f t="shared" si="0"/>
        <v>13</v>
      </c>
      <c r="B19" s="29" t="s">
        <v>9</v>
      </c>
      <c r="C19" s="29" t="s">
        <v>416</v>
      </c>
      <c r="D19" s="33" t="s">
        <v>417</v>
      </c>
      <c r="E19" s="34">
        <v>913.4</v>
      </c>
    </row>
    <row r="20" spans="1:5" ht="62.4" x14ac:dyDescent="0.25">
      <c r="A20" s="25">
        <f t="shared" si="0"/>
        <v>14</v>
      </c>
      <c r="B20" s="26" t="s">
        <v>46</v>
      </c>
      <c r="C20" s="26" t="s">
        <v>62</v>
      </c>
      <c r="D20" s="27" t="s">
        <v>8</v>
      </c>
      <c r="E20" s="28">
        <f>E21+E23+E25+E27</f>
        <v>4107.3999999999996</v>
      </c>
    </row>
    <row r="21" spans="1:5" ht="109.2" x14ac:dyDescent="0.25">
      <c r="A21" s="25">
        <f t="shared" si="0"/>
        <v>15</v>
      </c>
      <c r="B21" s="29" t="s">
        <v>46</v>
      </c>
      <c r="C21" s="29" t="s">
        <v>67</v>
      </c>
      <c r="D21" s="30" t="s">
        <v>68</v>
      </c>
      <c r="E21" s="31">
        <f>E22</f>
        <v>2188.4</v>
      </c>
    </row>
    <row r="22" spans="1:5" ht="172.2" customHeight="1" x14ac:dyDescent="0.25">
      <c r="A22" s="25">
        <f t="shared" si="0"/>
        <v>16</v>
      </c>
      <c r="B22" s="29" t="s">
        <v>7</v>
      </c>
      <c r="C22" s="29" t="s">
        <v>63</v>
      </c>
      <c r="D22" s="32" t="s">
        <v>69</v>
      </c>
      <c r="E22" s="31">
        <v>2188.4</v>
      </c>
    </row>
    <row r="23" spans="1:5" ht="140.4" x14ac:dyDescent="0.25">
      <c r="A23" s="25">
        <f t="shared" si="0"/>
        <v>17</v>
      </c>
      <c r="B23" s="29" t="s">
        <v>46</v>
      </c>
      <c r="C23" s="29" t="s">
        <v>70</v>
      </c>
      <c r="D23" s="32" t="s">
        <v>71</v>
      </c>
      <c r="E23" s="31">
        <f>E24</f>
        <v>11.2</v>
      </c>
    </row>
    <row r="24" spans="1:5" ht="196.2" customHeight="1" x14ac:dyDescent="0.25">
      <c r="A24" s="25">
        <f t="shared" si="0"/>
        <v>18</v>
      </c>
      <c r="B24" s="29" t="s">
        <v>7</v>
      </c>
      <c r="C24" s="29" t="s">
        <v>64</v>
      </c>
      <c r="D24" s="32" t="s">
        <v>72</v>
      </c>
      <c r="E24" s="31">
        <v>11.2</v>
      </c>
    </row>
    <row r="25" spans="1:5" ht="124.8" x14ac:dyDescent="0.25">
      <c r="A25" s="25">
        <f t="shared" si="0"/>
        <v>19</v>
      </c>
      <c r="B25" s="29" t="s">
        <v>46</v>
      </c>
      <c r="C25" s="29" t="s">
        <v>73</v>
      </c>
      <c r="D25" s="32" t="s">
        <v>74</v>
      </c>
      <c r="E25" s="31">
        <f>E26</f>
        <v>2248.3000000000002</v>
      </c>
    </row>
    <row r="26" spans="1:5" ht="187.2" x14ac:dyDescent="0.25">
      <c r="A26" s="25">
        <f t="shared" si="0"/>
        <v>20</v>
      </c>
      <c r="B26" s="29" t="s">
        <v>7</v>
      </c>
      <c r="C26" s="29" t="s">
        <v>65</v>
      </c>
      <c r="D26" s="32" t="s">
        <v>75</v>
      </c>
      <c r="E26" s="31">
        <v>2248.3000000000002</v>
      </c>
    </row>
    <row r="27" spans="1:5" ht="124.8" x14ac:dyDescent="0.25">
      <c r="A27" s="25">
        <f t="shared" si="0"/>
        <v>21</v>
      </c>
      <c r="B27" s="29" t="s">
        <v>46</v>
      </c>
      <c r="C27" s="29" t="s">
        <v>76</v>
      </c>
      <c r="D27" s="32" t="s">
        <v>77</v>
      </c>
      <c r="E27" s="31">
        <f>E28</f>
        <v>-340.5</v>
      </c>
    </row>
    <row r="28" spans="1:5" ht="181.8" customHeight="1" x14ac:dyDescent="0.25">
      <c r="A28" s="25">
        <f t="shared" si="0"/>
        <v>22</v>
      </c>
      <c r="B28" s="29" t="s">
        <v>7</v>
      </c>
      <c r="C28" s="29" t="s">
        <v>66</v>
      </c>
      <c r="D28" s="32" t="s">
        <v>78</v>
      </c>
      <c r="E28" s="31">
        <v>-340.5</v>
      </c>
    </row>
    <row r="29" spans="1:5" ht="31.2" x14ac:dyDescent="0.25">
      <c r="A29" s="25">
        <f t="shared" si="0"/>
        <v>23</v>
      </c>
      <c r="B29" s="29" t="s">
        <v>46</v>
      </c>
      <c r="C29" s="26" t="s">
        <v>80</v>
      </c>
      <c r="D29" s="27" t="s">
        <v>15</v>
      </c>
      <c r="E29" s="28">
        <f>E30+E35+E39+E37</f>
        <v>88983.65</v>
      </c>
    </row>
    <row r="30" spans="1:5" ht="46.8" x14ac:dyDescent="0.25">
      <c r="A30" s="25">
        <f t="shared" si="0"/>
        <v>24</v>
      </c>
      <c r="B30" s="29" t="s">
        <v>46</v>
      </c>
      <c r="C30" s="29" t="s">
        <v>81</v>
      </c>
      <c r="D30" s="30" t="s">
        <v>79</v>
      </c>
      <c r="E30" s="31">
        <f>E31+E33</f>
        <v>75332.149999999994</v>
      </c>
    </row>
    <row r="31" spans="1:5" ht="62.4" x14ac:dyDescent="0.25">
      <c r="A31" s="25">
        <f t="shared" si="0"/>
        <v>25</v>
      </c>
      <c r="B31" s="29" t="s">
        <v>46</v>
      </c>
      <c r="C31" s="29" t="s">
        <v>84</v>
      </c>
      <c r="D31" s="30" t="s">
        <v>16</v>
      </c>
      <c r="E31" s="31">
        <f>E32</f>
        <v>60337.32</v>
      </c>
    </row>
    <row r="32" spans="1:5" ht="62.4" x14ac:dyDescent="0.25">
      <c r="A32" s="25">
        <f t="shared" si="0"/>
        <v>26</v>
      </c>
      <c r="B32" s="29" t="s">
        <v>9</v>
      </c>
      <c r="C32" s="29" t="s">
        <v>82</v>
      </c>
      <c r="D32" s="30" t="s">
        <v>16</v>
      </c>
      <c r="E32" s="31">
        <v>60337.32</v>
      </c>
    </row>
    <row r="33" spans="1:5" ht="78" x14ac:dyDescent="0.25">
      <c r="A33" s="25">
        <f t="shared" si="0"/>
        <v>27</v>
      </c>
      <c r="B33" s="29" t="s">
        <v>46</v>
      </c>
      <c r="C33" s="29" t="s">
        <v>85</v>
      </c>
      <c r="D33" s="30" t="s">
        <v>86</v>
      </c>
      <c r="E33" s="31">
        <f>E34</f>
        <v>14994.83</v>
      </c>
    </row>
    <row r="34" spans="1:5" ht="109.2" x14ac:dyDescent="0.25">
      <c r="A34" s="25">
        <f t="shared" si="0"/>
        <v>28</v>
      </c>
      <c r="B34" s="29" t="s">
        <v>9</v>
      </c>
      <c r="C34" s="29" t="s">
        <v>83</v>
      </c>
      <c r="D34" s="30" t="s">
        <v>17</v>
      </c>
      <c r="E34" s="31">
        <v>14994.83</v>
      </c>
    </row>
    <row r="35" spans="1:5" ht="31.2" x14ac:dyDescent="0.25">
      <c r="A35" s="25">
        <f t="shared" si="0"/>
        <v>29</v>
      </c>
      <c r="B35" s="29" t="s">
        <v>46</v>
      </c>
      <c r="C35" s="29" t="s">
        <v>88</v>
      </c>
      <c r="D35" s="30" t="s">
        <v>18</v>
      </c>
      <c r="E35" s="31">
        <f>E36</f>
        <v>43.6</v>
      </c>
    </row>
    <row r="36" spans="1:5" ht="31.2" x14ac:dyDescent="0.25">
      <c r="A36" s="25">
        <f t="shared" si="0"/>
        <v>30</v>
      </c>
      <c r="B36" s="29" t="s">
        <v>9</v>
      </c>
      <c r="C36" s="29" t="s">
        <v>87</v>
      </c>
      <c r="D36" s="30" t="s">
        <v>18</v>
      </c>
      <c r="E36" s="31">
        <v>43.6</v>
      </c>
    </row>
    <row r="37" spans="1:5" ht="15.6" x14ac:dyDescent="0.25">
      <c r="A37" s="25">
        <f t="shared" si="0"/>
        <v>31</v>
      </c>
      <c r="B37" s="29" t="s">
        <v>46</v>
      </c>
      <c r="C37" s="29" t="s">
        <v>418</v>
      </c>
      <c r="D37" s="30" t="s">
        <v>419</v>
      </c>
      <c r="E37" s="35">
        <f>E38</f>
        <v>3</v>
      </c>
    </row>
    <row r="38" spans="1:5" ht="15.6" x14ac:dyDescent="0.25">
      <c r="A38" s="25">
        <f t="shared" si="0"/>
        <v>32</v>
      </c>
      <c r="B38" s="29" t="s">
        <v>9</v>
      </c>
      <c r="C38" s="29" t="s">
        <v>418</v>
      </c>
      <c r="D38" s="30" t="s">
        <v>419</v>
      </c>
      <c r="E38" s="35">
        <v>3</v>
      </c>
    </row>
    <row r="39" spans="1:5" ht="46.8" x14ac:dyDescent="0.25">
      <c r="A39" s="25">
        <f t="shared" si="0"/>
        <v>33</v>
      </c>
      <c r="B39" s="29" t="s">
        <v>46</v>
      </c>
      <c r="C39" s="29" t="s">
        <v>89</v>
      </c>
      <c r="D39" s="30" t="s">
        <v>90</v>
      </c>
      <c r="E39" s="31">
        <f>E40</f>
        <v>13604.9</v>
      </c>
    </row>
    <row r="40" spans="1:5" ht="62.4" x14ac:dyDescent="0.25">
      <c r="A40" s="25">
        <f t="shared" si="0"/>
        <v>34</v>
      </c>
      <c r="B40" s="29" t="s">
        <v>9</v>
      </c>
      <c r="C40" s="29" t="s">
        <v>91</v>
      </c>
      <c r="D40" s="30" t="s">
        <v>19</v>
      </c>
      <c r="E40" s="31">
        <v>13604.9</v>
      </c>
    </row>
    <row r="41" spans="1:5" ht="15.6" x14ac:dyDescent="0.25">
      <c r="A41" s="25">
        <f t="shared" si="0"/>
        <v>35</v>
      </c>
      <c r="B41" s="29" t="s">
        <v>46</v>
      </c>
      <c r="C41" s="26" t="s">
        <v>92</v>
      </c>
      <c r="D41" s="27" t="s">
        <v>20</v>
      </c>
      <c r="E41" s="28">
        <f>E42+E44</f>
        <v>45976.7</v>
      </c>
    </row>
    <row r="42" spans="1:5" ht="15.6" x14ac:dyDescent="0.25">
      <c r="A42" s="25">
        <f t="shared" si="0"/>
        <v>36</v>
      </c>
      <c r="B42" s="29" t="s">
        <v>46</v>
      </c>
      <c r="C42" s="29" t="s">
        <v>95</v>
      </c>
      <c r="D42" s="30" t="s">
        <v>94</v>
      </c>
      <c r="E42" s="31">
        <f>E43</f>
        <v>11705.2</v>
      </c>
    </row>
    <row r="43" spans="1:5" ht="78" x14ac:dyDescent="0.25">
      <c r="A43" s="25">
        <f t="shared" si="0"/>
        <v>37</v>
      </c>
      <c r="B43" s="29" t="s">
        <v>9</v>
      </c>
      <c r="C43" s="29" t="s">
        <v>93</v>
      </c>
      <c r="D43" s="30" t="s">
        <v>21</v>
      </c>
      <c r="E43" s="31">
        <v>11705.2</v>
      </c>
    </row>
    <row r="44" spans="1:5" ht="15.6" x14ac:dyDescent="0.25">
      <c r="A44" s="25">
        <f t="shared" si="0"/>
        <v>38</v>
      </c>
      <c r="B44" s="29" t="s">
        <v>46</v>
      </c>
      <c r="C44" s="29" t="s">
        <v>97</v>
      </c>
      <c r="D44" s="30" t="s">
        <v>96</v>
      </c>
      <c r="E44" s="31">
        <f>E45+E47</f>
        <v>34271.5</v>
      </c>
    </row>
    <row r="45" spans="1:5" ht="15.6" x14ac:dyDescent="0.25">
      <c r="A45" s="25">
        <f t="shared" si="0"/>
        <v>39</v>
      </c>
      <c r="B45" s="29" t="s">
        <v>46</v>
      </c>
      <c r="C45" s="29" t="s">
        <v>99</v>
      </c>
      <c r="D45" s="30" t="s">
        <v>100</v>
      </c>
      <c r="E45" s="31">
        <f>E46</f>
        <v>22425</v>
      </c>
    </row>
    <row r="46" spans="1:5" ht="62.4" x14ac:dyDescent="0.25">
      <c r="A46" s="25">
        <f t="shared" si="0"/>
        <v>40</v>
      </c>
      <c r="B46" s="29" t="s">
        <v>9</v>
      </c>
      <c r="C46" s="29" t="s">
        <v>98</v>
      </c>
      <c r="D46" s="30" t="s">
        <v>22</v>
      </c>
      <c r="E46" s="31">
        <v>22425</v>
      </c>
    </row>
    <row r="47" spans="1:5" ht="15.6" x14ac:dyDescent="0.25">
      <c r="A47" s="25">
        <f t="shared" si="0"/>
        <v>41</v>
      </c>
      <c r="B47" s="29" t="s">
        <v>46</v>
      </c>
      <c r="C47" s="29" t="s">
        <v>101</v>
      </c>
      <c r="D47" s="30" t="s">
        <v>102</v>
      </c>
      <c r="E47" s="31">
        <f>E48</f>
        <v>11846.5</v>
      </c>
    </row>
    <row r="48" spans="1:5" ht="62.4" x14ac:dyDescent="0.25">
      <c r="A48" s="25">
        <f t="shared" si="0"/>
        <v>42</v>
      </c>
      <c r="B48" s="29" t="s">
        <v>9</v>
      </c>
      <c r="C48" s="29" t="s">
        <v>103</v>
      </c>
      <c r="D48" s="30" t="s">
        <v>23</v>
      </c>
      <c r="E48" s="31">
        <v>11846.5</v>
      </c>
    </row>
    <row r="49" spans="1:5" ht="15.6" x14ac:dyDescent="0.25">
      <c r="A49" s="25">
        <f t="shared" si="0"/>
        <v>43</v>
      </c>
      <c r="B49" s="29" t="s">
        <v>46</v>
      </c>
      <c r="C49" s="26" t="s">
        <v>104</v>
      </c>
      <c r="D49" s="27" t="s">
        <v>24</v>
      </c>
      <c r="E49" s="28">
        <f>E50+E52</f>
        <v>9571.2999999999993</v>
      </c>
    </row>
    <row r="50" spans="1:5" ht="51.6" customHeight="1" x14ac:dyDescent="0.25">
      <c r="A50" s="25">
        <f t="shared" si="0"/>
        <v>44</v>
      </c>
      <c r="B50" s="29" t="s">
        <v>46</v>
      </c>
      <c r="C50" s="29" t="s">
        <v>107</v>
      </c>
      <c r="D50" s="30" t="s">
        <v>106</v>
      </c>
      <c r="E50" s="31">
        <f>E51</f>
        <v>9561.2999999999993</v>
      </c>
    </row>
    <row r="51" spans="1:5" ht="60" customHeight="1" x14ac:dyDescent="0.25">
      <c r="A51" s="25">
        <f t="shared" si="0"/>
        <v>45</v>
      </c>
      <c r="B51" s="29" t="s">
        <v>9</v>
      </c>
      <c r="C51" s="29" t="s">
        <v>105</v>
      </c>
      <c r="D51" s="30" t="s">
        <v>25</v>
      </c>
      <c r="E51" s="31">
        <v>9561.2999999999993</v>
      </c>
    </row>
    <row r="52" spans="1:5" ht="62.4" x14ac:dyDescent="0.25">
      <c r="A52" s="25">
        <f t="shared" si="0"/>
        <v>46</v>
      </c>
      <c r="B52" s="29" t="s">
        <v>46</v>
      </c>
      <c r="C52" s="29" t="s">
        <v>108</v>
      </c>
      <c r="D52" s="30" t="s">
        <v>109</v>
      </c>
      <c r="E52" s="31">
        <f>E53</f>
        <v>10</v>
      </c>
    </row>
    <row r="53" spans="1:5" ht="45" customHeight="1" x14ac:dyDescent="0.25">
      <c r="A53" s="25">
        <f t="shared" si="0"/>
        <v>47</v>
      </c>
      <c r="B53" s="29" t="s">
        <v>27</v>
      </c>
      <c r="C53" s="29" t="s">
        <v>263</v>
      </c>
      <c r="D53" s="30" t="s">
        <v>264</v>
      </c>
      <c r="E53" s="31">
        <v>10</v>
      </c>
    </row>
    <row r="54" spans="1:5" ht="78" x14ac:dyDescent="0.25">
      <c r="A54" s="25">
        <f t="shared" si="0"/>
        <v>48</v>
      </c>
      <c r="B54" s="26" t="s">
        <v>46</v>
      </c>
      <c r="C54" s="26" t="s">
        <v>110</v>
      </c>
      <c r="D54" s="27" t="s">
        <v>28</v>
      </c>
      <c r="E54" s="28">
        <f>E55+E59</f>
        <v>61273.911</v>
      </c>
    </row>
    <row r="55" spans="1:5" ht="140.4" x14ac:dyDescent="0.25">
      <c r="A55" s="25">
        <f t="shared" si="0"/>
        <v>49</v>
      </c>
      <c r="B55" s="29" t="s">
        <v>46</v>
      </c>
      <c r="C55" s="29" t="s">
        <v>113</v>
      </c>
      <c r="D55" s="33" t="s">
        <v>112</v>
      </c>
      <c r="E55" s="31">
        <f>E56+E57+E58</f>
        <v>58396.411</v>
      </c>
    </row>
    <row r="56" spans="1:5" ht="125.4" customHeight="1" x14ac:dyDescent="0.25">
      <c r="A56" s="25">
        <f t="shared" si="0"/>
        <v>50</v>
      </c>
      <c r="B56" s="29" t="s">
        <v>27</v>
      </c>
      <c r="C56" s="29" t="s">
        <v>111</v>
      </c>
      <c r="D56" s="32" t="s">
        <v>114</v>
      </c>
      <c r="E56" s="31">
        <v>1527.4110000000001</v>
      </c>
    </row>
    <row r="57" spans="1:5" ht="100.8" customHeight="1" x14ac:dyDescent="0.25">
      <c r="A57" s="25">
        <f t="shared" si="0"/>
        <v>51</v>
      </c>
      <c r="B57" s="29" t="s">
        <v>27</v>
      </c>
      <c r="C57" s="29" t="s">
        <v>115</v>
      </c>
      <c r="D57" s="30" t="s">
        <v>29</v>
      </c>
      <c r="E57" s="31">
        <v>55854</v>
      </c>
    </row>
    <row r="58" spans="1:5" ht="46.8" x14ac:dyDescent="0.25">
      <c r="A58" s="25">
        <f t="shared" si="0"/>
        <v>52</v>
      </c>
      <c r="B58" s="29" t="s">
        <v>27</v>
      </c>
      <c r="C58" s="29" t="s">
        <v>116</v>
      </c>
      <c r="D58" s="30" t="s">
        <v>30</v>
      </c>
      <c r="E58" s="31">
        <v>1015</v>
      </c>
    </row>
    <row r="59" spans="1:5" ht="140.4" x14ac:dyDescent="0.25">
      <c r="A59" s="25">
        <f t="shared" si="0"/>
        <v>53</v>
      </c>
      <c r="B59" s="29" t="s">
        <v>46</v>
      </c>
      <c r="C59" s="29" t="s">
        <v>119</v>
      </c>
      <c r="D59" s="33" t="s">
        <v>118</v>
      </c>
      <c r="E59" s="31">
        <f>E60+E63</f>
        <v>2877.5</v>
      </c>
    </row>
    <row r="60" spans="1:5" ht="121.8" customHeight="1" x14ac:dyDescent="0.25">
      <c r="A60" s="25">
        <f t="shared" si="0"/>
        <v>54</v>
      </c>
      <c r="B60" s="29" t="s">
        <v>46</v>
      </c>
      <c r="C60" s="29" t="s">
        <v>126</v>
      </c>
      <c r="D60" s="30" t="s">
        <v>31</v>
      </c>
      <c r="E60" s="31">
        <f>E61+E62</f>
        <v>1573.1</v>
      </c>
    </row>
    <row r="61" spans="1:5" ht="121.8" customHeight="1" x14ac:dyDescent="0.25">
      <c r="A61" s="25">
        <f t="shared" si="0"/>
        <v>55</v>
      </c>
      <c r="B61" s="29" t="s">
        <v>27</v>
      </c>
      <c r="C61" s="29" t="s">
        <v>117</v>
      </c>
      <c r="D61" s="30" t="s">
        <v>31</v>
      </c>
      <c r="E61" s="31">
        <v>133.1</v>
      </c>
    </row>
    <row r="62" spans="1:5" ht="121.2" customHeight="1" x14ac:dyDescent="0.25">
      <c r="A62" s="25">
        <f t="shared" si="0"/>
        <v>56</v>
      </c>
      <c r="B62" s="29" t="s">
        <v>279</v>
      </c>
      <c r="C62" s="29" t="s">
        <v>117</v>
      </c>
      <c r="D62" s="30" t="s">
        <v>31</v>
      </c>
      <c r="E62" s="31">
        <v>1440</v>
      </c>
    </row>
    <row r="63" spans="1:5" ht="171.6" x14ac:dyDescent="0.25">
      <c r="A63" s="25">
        <f t="shared" si="0"/>
        <v>57</v>
      </c>
      <c r="B63" s="29" t="s">
        <v>46</v>
      </c>
      <c r="C63" s="29" t="s">
        <v>122</v>
      </c>
      <c r="D63" s="33" t="s">
        <v>121</v>
      </c>
      <c r="E63" s="31">
        <f>E64+E65</f>
        <v>1304.4000000000001</v>
      </c>
    </row>
    <row r="64" spans="1:5" ht="156" x14ac:dyDescent="0.25">
      <c r="A64" s="25">
        <f t="shared" si="0"/>
        <v>58</v>
      </c>
      <c r="B64" s="29" t="s">
        <v>27</v>
      </c>
      <c r="C64" s="29" t="s">
        <v>120</v>
      </c>
      <c r="D64" s="32" t="s">
        <v>123</v>
      </c>
      <c r="E64" s="31">
        <v>928.1</v>
      </c>
    </row>
    <row r="65" spans="1:5" ht="161.4" customHeight="1" x14ac:dyDescent="0.25">
      <c r="A65" s="25">
        <f t="shared" si="0"/>
        <v>59</v>
      </c>
      <c r="B65" s="29" t="s">
        <v>27</v>
      </c>
      <c r="C65" s="29" t="s">
        <v>124</v>
      </c>
      <c r="D65" s="32" t="s">
        <v>125</v>
      </c>
      <c r="E65" s="31">
        <v>376.3</v>
      </c>
    </row>
    <row r="66" spans="1:5" ht="31.2" x14ac:dyDescent="0.25">
      <c r="A66" s="25">
        <f t="shared" si="0"/>
        <v>60</v>
      </c>
      <c r="B66" s="26" t="s">
        <v>46</v>
      </c>
      <c r="C66" s="26" t="s">
        <v>127</v>
      </c>
      <c r="D66" s="27" t="s">
        <v>5</v>
      </c>
      <c r="E66" s="28">
        <f>E67</f>
        <v>180</v>
      </c>
    </row>
    <row r="67" spans="1:5" ht="31.2" x14ac:dyDescent="0.25">
      <c r="A67" s="25">
        <f t="shared" si="0"/>
        <v>61</v>
      </c>
      <c r="B67" s="29" t="s">
        <v>46</v>
      </c>
      <c r="C67" s="29" t="s">
        <v>131</v>
      </c>
      <c r="D67" s="30" t="s">
        <v>129</v>
      </c>
      <c r="E67" s="31">
        <f>E68+E69+E70</f>
        <v>180</v>
      </c>
    </row>
    <row r="68" spans="1:5" ht="46.8" x14ac:dyDescent="0.25">
      <c r="A68" s="25">
        <f t="shared" si="0"/>
        <v>62</v>
      </c>
      <c r="B68" s="29" t="s">
        <v>4</v>
      </c>
      <c r="C68" s="29" t="s">
        <v>128</v>
      </c>
      <c r="D68" s="30" t="s">
        <v>130</v>
      </c>
      <c r="E68" s="31">
        <v>100</v>
      </c>
    </row>
    <row r="69" spans="1:5" ht="31.2" x14ac:dyDescent="0.25">
      <c r="A69" s="25">
        <f t="shared" si="0"/>
        <v>63</v>
      </c>
      <c r="B69" s="29" t="s">
        <v>4</v>
      </c>
      <c r="C69" s="29" t="s">
        <v>132</v>
      </c>
      <c r="D69" s="30" t="s">
        <v>6</v>
      </c>
      <c r="E69" s="31">
        <v>50</v>
      </c>
    </row>
    <row r="70" spans="1:5" ht="31.2" x14ac:dyDescent="0.25">
      <c r="A70" s="25">
        <f t="shared" si="0"/>
        <v>64</v>
      </c>
      <c r="B70" s="29" t="s">
        <v>46</v>
      </c>
      <c r="C70" s="29" t="s">
        <v>274</v>
      </c>
      <c r="D70" s="30" t="s">
        <v>133</v>
      </c>
      <c r="E70" s="31">
        <f>E71</f>
        <v>30</v>
      </c>
    </row>
    <row r="71" spans="1:5" ht="31.2" x14ac:dyDescent="0.25">
      <c r="A71" s="25">
        <f t="shared" si="0"/>
        <v>65</v>
      </c>
      <c r="B71" s="29" t="s">
        <v>4</v>
      </c>
      <c r="C71" s="29" t="s">
        <v>293</v>
      </c>
      <c r="D71" s="30" t="s">
        <v>294</v>
      </c>
      <c r="E71" s="31">
        <v>30</v>
      </c>
    </row>
    <row r="72" spans="1:5" ht="46.8" x14ac:dyDescent="0.25">
      <c r="A72" s="25">
        <f t="shared" si="0"/>
        <v>66</v>
      </c>
      <c r="B72" s="26" t="s">
        <v>46</v>
      </c>
      <c r="C72" s="26" t="s">
        <v>134</v>
      </c>
      <c r="D72" s="27" t="s">
        <v>32</v>
      </c>
      <c r="E72" s="28">
        <f>E73+E76</f>
        <v>6450.6</v>
      </c>
    </row>
    <row r="73" spans="1:5" ht="31.2" x14ac:dyDescent="0.25">
      <c r="A73" s="25">
        <f t="shared" ref="A73:A136" si="1">A72+1</f>
        <v>67</v>
      </c>
      <c r="B73" s="29" t="s">
        <v>46</v>
      </c>
      <c r="C73" s="29" t="s">
        <v>137</v>
      </c>
      <c r="D73" s="30" t="s">
        <v>136</v>
      </c>
      <c r="E73" s="31">
        <f>E74</f>
        <v>647</v>
      </c>
    </row>
    <row r="74" spans="1:5" ht="31.2" x14ac:dyDescent="0.25">
      <c r="A74" s="25">
        <f t="shared" si="1"/>
        <v>68</v>
      </c>
      <c r="B74" s="29" t="s">
        <v>46</v>
      </c>
      <c r="C74" s="29" t="s">
        <v>139</v>
      </c>
      <c r="D74" s="30" t="s">
        <v>138</v>
      </c>
      <c r="E74" s="31">
        <f>E75</f>
        <v>647</v>
      </c>
    </row>
    <row r="75" spans="1:5" ht="46.8" x14ac:dyDescent="0.25">
      <c r="A75" s="25">
        <f t="shared" si="1"/>
        <v>69</v>
      </c>
      <c r="B75" s="29" t="s">
        <v>42</v>
      </c>
      <c r="C75" s="29" t="s">
        <v>135</v>
      </c>
      <c r="D75" s="30" t="s">
        <v>43</v>
      </c>
      <c r="E75" s="31">
        <v>647</v>
      </c>
    </row>
    <row r="76" spans="1:5" ht="31.2" x14ac:dyDescent="0.25">
      <c r="A76" s="25">
        <f t="shared" si="1"/>
        <v>70</v>
      </c>
      <c r="B76" s="29" t="s">
        <v>46</v>
      </c>
      <c r="C76" s="29" t="s">
        <v>141</v>
      </c>
      <c r="D76" s="30" t="s">
        <v>140</v>
      </c>
      <c r="E76" s="31">
        <f>E77+E81</f>
        <v>5803.6</v>
      </c>
    </row>
    <row r="77" spans="1:5" ht="46.8" x14ac:dyDescent="0.25">
      <c r="A77" s="25">
        <f t="shared" si="1"/>
        <v>71</v>
      </c>
      <c r="B77" s="29" t="s">
        <v>46</v>
      </c>
      <c r="C77" s="29" t="s">
        <v>283</v>
      </c>
      <c r="D77" s="30" t="s">
        <v>282</v>
      </c>
      <c r="E77" s="31">
        <f>E78</f>
        <v>5331.5</v>
      </c>
    </row>
    <row r="78" spans="1:5" ht="62.4" x14ac:dyDescent="0.25">
      <c r="A78" s="25">
        <f t="shared" si="1"/>
        <v>72</v>
      </c>
      <c r="B78" s="29" t="s">
        <v>46</v>
      </c>
      <c r="C78" s="29" t="s">
        <v>285</v>
      </c>
      <c r="D78" s="30" t="s">
        <v>286</v>
      </c>
      <c r="E78" s="31">
        <f>E79+E80</f>
        <v>5331.5</v>
      </c>
    </row>
    <row r="79" spans="1:5" ht="93.6" x14ac:dyDescent="0.25">
      <c r="A79" s="25">
        <f t="shared" si="1"/>
        <v>73</v>
      </c>
      <c r="B79" s="29" t="s">
        <v>27</v>
      </c>
      <c r="C79" s="29" t="s">
        <v>275</v>
      </c>
      <c r="D79" s="33" t="s">
        <v>281</v>
      </c>
      <c r="E79" s="31">
        <v>5324.2</v>
      </c>
    </row>
    <row r="80" spans="1:5" ht="93.6" x14ac:dyDescent="0.25">
      <c r="A80" s="25">
        <f t="shared" si="1"/>
        <v>74</v>
      </c>
      <c r="B80" s="29" t="s">
        <v>42</v>
      </c>
      <c r="C80" s="29" t="s">
        <v>275</v>
      </c>
      <c r="D80" s="33" t="s">
        <v>281</v>
      </c>
      <c r="E80" s="31">
        <v>7.3</v>
      </c>
    </row>
    <row r="81" spans="1:5" ht="31.2" x14ac:dyDescent="0.3">
      <c r="A81" s="25">
        <f t="shared" si="1"/>
        <v>75</v>
      </c>
      <c r="B81" s="29" t="s">
        <v>46</v>
      </c>
      <c r="C81" s="29" t="s">
        <v>276</v>
      </c>
      <c r="D81" s="36" t="s">
        <v>284</v>
      </c>
      <c r="E81" s="31">
        <f>E82</f>
        <v>472.1</v>
      </c>
    </row>
    <row r="82" spans="1:5" ht="28.8" customHeight="1" x14ac:dyDescent="0.3">
      <c r="A82" s="25">
        <f t="shared" si="1"/>
        <v>76</v>
      </c>
      <c r="B82" s="29" t="s">
        <v>46</v>
      </c>
      <c r="C82" s="29" t="s">
        <v>278</v>
      </c>
      <c r="D82" s="37" t="s">
        <v>277</v>
      </c>
      <c r="E82" s="31">
        <f>SUM(E83:E83)</f>
        <v>472.1</v>
      </c>
    </row>
    <row r="83" spans="1:5" ht="60" customHeight="1" x14ac:dyDescent="0.25">
      <c r="A83" s="25">
        <f t="shared" si="1"/>
        <v>77</v>
      </c>
      <c r="B83" s="29" t="s">
        <v>27</v>
      </c>
      <c r="C83" s="29" t="s">
        <v>290</v>
      </c>
      <c r="D83" s="38" t="s">
        <v>287</v>
      </c>
      <c r="E83" s="31">
        <v>472.1</v>
      </c>
    </row>
    <row r="84" spans="1:5" ht="46.8" x14ac:dyDescent="0.25">
      <c r="A84" s="25">
        <f t="shared" si="1"/>
        <v>78</v>
      </c>
      <c r="B84" s="29" t="s">
        <v>46</v>
      </c>
      <c r="C84" s="26" t="s">
        <v>142</v>
      </c>
      <c r="D84" s="27" t="s">
        <v>33</v>
      </c>
      <c r="E84" s="28">
        <f>E85</f>
        <v>2500</v>
      </c>
    </row>
    <row r="85" spans="1:5" ht="62.4" x14ac:dyDescent="0.25">
      <c r="A85" s="25">
        <f t="shared" si="1"/>
        <v>79</v>
      </c>
      <c r="B85" s="29" t="s">
        <v>46</v>
      </c>
      <c r="C85" s="29" t="s">
        <v>145</v>
      </c>
      <c r="D85" s="27" t="s">
        <v>144</v>
      </c>
      <c r="E85" s="31">
        <f>E86+E88</f>
        <v>2500</v>
      </c>
    </row>
    <row r="86" spans="1:5" ht="73.8" customHeight="1" x14ac:dyDescent="0.25">
      <c r="A86" s="25">
        <f t="shared" si="1"/>
        <v>80</v>
      </c>
      <c r="B86" s="29" t="s">
        <v>46</v>
      </c>
      <c r="C86" s="29" t="s">
        <v>143</v>
      </c>
      <c r="D86" s="39" t="s">
        <v>34</v>
      </c>
      <c r="E86" s="31">
        <f>E87</f>
        <v>700</v>
      </c>
    </row>
    <row r="87" spans="1:5" ht="72.599999999999994" customHeight="1" x14ac:dyDescent="0.25">
      <c r="A87" s="25">
        <f t="shared" si="1"/>
        <v>81</v>
      </c>
      <c r="B87" s="29" t="s">
        <v>27</v>
      </c>
      <c r="C87" s="29" t="s">
        <v>143</v>
      </c>
      <c r="D87" s="30" t="s">
        <v>34</v>
      </c>
      <c r="E87" s="31">
        <v>700</v>
      </c>
    </row>
    <row r="88" spans="1:5" ht="78" x14ac:dyDescent="0.25">
      <c r="A88" s="25">
        <f t="shared" si="1"/>
        <v>82</v>
      </c>
      <c r="B88" s="29" t="s">
        <v>46</v>
      </c>
      <c r="C88" s="29" t="s">
        <v>146</v>
      </c>
      <c r="D88" s="39" t="s">
        <v>35</v>
      </c>
      <c r="E88" s="31">
        <f>E89</f>
        <v>1800</v>
      </c>
    </row>
    <row r="89" spans="1:5" ht="78" x14ac:dyDescent="0.25">
      <c r="A89" s="25">
        <f t="shared" si="1"/>
        <v>83</v>
      </c>
      <c r="B89" s="29" t="s">
        <v>27</v>
      </c>
      <c r="C89" s="29" t="s">
        <v>146</v>
      </c>
      <c r="D89" s="30" t="s">
        <v>35</v>
      </c>
      <c r="E89" s="31">
        <v>1800</v>
      </c>
    </row>
    <row r="90" spans="1:5" ht="31.2" x14ac:dyDescent="0.25">
      <c r="A90" s="25">
        <f t="shared" si="1"/>
        <v>84</v>
      </c>
      <c r="B90" s="26" t="s">
        <v>46</v>
      </c>
      <c r="C90" s="26" t="s">
        <v>147</v>
      </c>
      <c r="D90" s="27" t="s">
        <v>36</v>
      </c>
      <c r="E90" s="28">
        <f>E91</f>
        <v>213</v>
      </c>
    </row>
    <row r="91" spans="1:5" ht="66" customHeight="1" x14ac:dyDescent="0.25">
      <c r="A91" s="25">
        <f t="shared" si="1"/>
        <v>85</v>
      </c>
      <c r="B91" s="29" t="s">
        <v>46</v>
      </c>
      <c r="C91" s="29" t="s">
        <v>150</v>
      </c>
      <c r="D91" s="30" t="s">
        <v>149</v>
      </c>
      <c r="E91" s="31">
        <f>SUM(E92:E93)</f>
        <v>213</v>
      </c>
    </row>
    <row r="92" spans="1:5" ht="57.6" customHeight="1" x14ac:dyDescent="0.25">
      <c r="A92" s="25">
        <f t="shared" si="1"/>
        <v>86</v>
      </c>
      <c r="B92" s="29" t="s">
        <v>27</v>
      </c>
      <c r="C92" s="29" t="s">
        <v>148</v>
      </c>
      <c r="D92" s="30" t="s">
        <v>37</v>
      </c>
      <c r="E92" s="31">
        <v>113</v>
      </c>
    </row>
    <row r="93" spans="1:5" ht="66" customHeight="1" x14ac:dyDescent="0.25">
      <c r="A93" s="25">
        <f t="shared" si="1"/>
        <v>87</v>
      </c>
      <c r="B93" s="29" t="s">
        <v>279</v>
      </c>
      <c r="C93" s="29" t="s">
        <v>148</v>
      </c>
      <c r="D93" s="30" t="s">
        <v>37</v>
      </c>
      <c r="E93" s="31">
        <v>100</v>
      </c>
    </row>
    <row r="94" spans="1:5" ht="31.2" x14ac:dyDescent="0.25">
      <c r="A94" s="25">
        <f t="shared" si="1"/>
        <v>88</v>
      </c>
      <c r="B94" s="26" t="s">
        <v>46</v>
      </c>
      <c r="C94" s="26" t="s">
        <v>151</v>
      </c>
      <c r="D94" s="27" t="s">
        <v>3</v>
      </c>
      <c r="E94" s="28">
        <f>E95+E112+E110</f>
        <v>779</v>
      </c>
    </row>
    <row r="95" spans="1:5" ht="62.4" x14ac:dyDescent="0.25">
      <c r="A95" s="25">
        <f t="shared" si="1"/>
        <v>89</v>
      </c>
      <c r="B95" s="29" t="s">
        <v>46</v>
      </c>
      <c r="C95" s="29" t="s">
        <v>154</v>
      </c>
      <c r="D95" s="30" t="s">
        <v>153</v>
      </c>
      <c r="E95" s="31">
        <f>SUM(E96:E109)</f>
        <v>631</v>
      </c>
    </row>
    <row r="96" spans="1:5" ht="134.4" customHeight="1" x14ac:dyDescent="0.25">
      <c r="A96" s="25">
        <f t="shared" si="1"/>
        <v>90</v>
      </c>
      <c r="B96" s="29" t="s">
        <v>1</v>
      </c>
      <c r="C96" s="29" t="s">
        <v>152</v>
      </c>
      <c r="D96" s="32" t="s">
        <v>181</v>
      </c>
      <c r="E96" s="31">
        <v>5</v>
      </c>
    </row>
    <row r="97" spans="1:5" ht="140.4" customHeight="1" x14ac:dyDescent="0.25">
      <c r="A97" s="25">
        <f t="shared" si="1"/>
        <v>91</v>
      </c>
      <c r="B97" s="29" t="s">
        <v>26</v>
      </c>
      <c r="C97" s="29" t="s">
        <v>152</v>
      </c>
      <c r="D97" s="32" t="s">
        <v>181</v>
      </c>
      <c r="E97" s="31">
        <v>32</v>
      </c>
    </row>
    <row r="98" spans="1:5" ht="165" customHeight="1" x14ac:dyDescent="0.25">
      <c r="A98" s="25">
        <f t="shared" si="1"/>
        <v>92</v>
      </c>
      <c r="B98" s="29" t="s">
        <v>1</v>
      </c>
      <c r="C98" s="29" t="s">
        <v>155</v>
      </c>
      <c r="D98" s="32" t="s">
        <v>182</v>
      </c>
      <c r="E98" s="31">
        <v>10</v>
      </c>
    </row>
    <row r="99" spans="1:5" ht="169.2" customHeight="1" x14ac:dyDescent="0.25">
      <c r="A99" s="25">
        <f t="shared" si="1"/>
        <v>93</v>
      </c>
      <c r="B99" s="29" t="s">
        <v>26</v>
      </c>
      <c r="C99" s="29" t="s">
        <v>155</v>
      </c>
      <c r="D99" s="32" t="s">
        <v>182</v>
      </c>
      <c r="E99" s="31">
        <v>120</v>
      </c>
    </row>
    <row r="100" spans="1:5" ht="135" customHeight="1" x14ac:dyDescent="0.25">
      <c r="A100" s="25">
        <f t="shared" si="1"/>
        <v>94</v>
      </c>
      <c r="B100" s="29" t="s">
        <v>1</v>
      </c>
      <c r="C100" s="29" t="s">
        <v>156</v>
      </c>
      <c r="D100" s="32" t="s">
        <v>183</v>
      </c>
      <c r="E100" s="31">
        <v>3</v>
      </c>
    </row>
    <row r="101" spans="1:5" ht="141.6" customHeight="1" x14ac:dyDescent="0.25">
      <c r="A101" s="25">
        <f t="shared" si="1"/>
        <v>95</v>
      </c>
      <c r="B101" s="29" t="s">
        <v>26</v>
      </c>
      <c r="C101" s="29" t="s">
        <v>156</v>
      </c>
      <c r="D101" s="32" t="s">
        <v>183</v>
      </c>
      <c r="E101" s="31">
        <v>10</v>
      </c>
    </row>
    <row r="102" spans="1:5" ht="143.4" customHeight="1" x14ac:dyDescent="0.25">
      <c r="A102" s="25">
        <f t="shared" si="1"/>
        <v>96</v>
      </c>
      <c r="B102" s="29" t="s">
        <v>26</v>
      </c>
      <c r="C102" s="29" t="s">
        <v>157</v>
      </c>
      <c r="D102" s="32" t="s">
        <v>184</v>
      </c>
      <c r="E102" s="31">
        <v>9</v>
      </c>
    </row>
    <row r="103" spans="1:5" ht="130.80000000000001" customHeight="1" x14ac:dyDescent="0.25">
      <c r="A103" s="25">
        <f t="shared" si="1"/>
        <v>97</v>
      </c>
      <c r="B103" s="29" t="s">
        <v>26</v>
      </c>
      <c r="C103" s="29" t="s">
        <v>420</v>
      </c>
      <c r="D103" s="32" t="s">
        <v>421</v>
      </c>
      <c r="E103" s="31">
        <v>5</v>
      </c>
    </row>
    <row r="104" spans="1:5" ht="161.4" customHeight="1" x14ac:dyDescent="0.25">
      <c r="A104" s="25">
        <f t="shared" si="1"/>
        <v>98</v>
      </c>
      <c r="B104" s="29" t="s">
        <v>26</v>
      </c>
      <c r="C104" s="29" t="s">
        <v>158</v>
      </c>
      <c r="D104" s="32" t="s">
        <v>185</v>
      </c>
      <c r="E104" s="31">
        <v>80</v>
      </c>
    </row>
    <row r="105" spans="1:5" ht="195" customHeight="1" x14ac:dyDescent="0.25">
      <c r="A105" s="25">
        <f t="shared" si="1"/>
        <v>99</v>
      </c>
      <c r="B105" s="29" t="s">
        <v>26</v>
      </c>
      <c r="C105" s="29" t="s">
        <v>159</v>
      </c>
      <c r="D105" s="32" t="s">
        <v>186</v>
      </c>
      <c r="E105" s="31">
        <v>13</v>
      </c>
    </row>
    <row r="106" spans="1:5" ht="138.6" customHeight="1" x14ac:dyDescent="0.25">
      <c r="A106" s="25">
        <f t="shared" si="1"/>
        <v>100</v>
      </c>
      <c r="B106" s="29" t="s">
        <v>26</v>
      </c>
      <c r="C106" s="29" t="s">
        <v>160</v>
      </c>
      <c r="D106" s="32" t="s">
        <v>187</v>
      </c>
      <c r="E106" s="31">
        <v>5</v>
      </c>
    </row>
    <row r="107" spans="1:5" ht="138.6" customHeight="1" x14ac:dyDescent="0.25">
      <c r="A107" s="25">
        <f t="shared" si="1"/>
        <v>101</v>
      </c>
      <c r="B107" s="29" t="s">
        <v>26</v>
      </c>
      <c r="C107" s="29" t="s">
        <v>161</v>
      </c>
      <c r="D107" s="32" t="s">
        <v>188</v>
      </c>
      <c r="E107" s="31">
        <v>80</v>
      </c>
    </row>
    <row r="108" spans="1:5" ht="151.80000000000001" customHeight="1" x14ac:dyDescent="0.25">
      <c r="A108" s="25">
        <f t="shared" si="1"/>
        <v>102</v>
      </c>
      <c r="B108" s="29" t="s">
        <v>1</v>
      </c>
      <c r="C108" s="29" t="s">
        <v>162</v>
      </c>
      <c r="D108" s="32" t="s">
        <v>189</v>
      </c>
      <c r="E108" s="31">
        <v>9</v>
      </c>
    </row>
    <row r="109" spans="1:5" ht="155.4" customHeight="1" x14ac:dyDescent="0.25">
      <c r="A109" s="25">
        <f t="shared" si="1"/>
        <v>103</v>
      </c>
      <c r="B109" s="29" t="s">
        <v>26</v>
      </c>
      <c r="C109" s="29" t="s">
        <v>162</v>
      </c>
      <c r="D109" s="32" t="s">
        <v>189</v>
      </c>
      <c r="E109" s="31">
        <v>250</v>
      </c>
    </row>
    <row r="110" spans="1:5" ht="62.4" x14ac:dyDescent="0.25">
      <c r="A110" s="25">
        <f t="shared" si="1"/>
        <v>104</v>
      </c>
      <c r="B110" s="29" t="s">
        <v>46</v>
      </c>
      <c r="C110" s="29" t="s">
        <v>165</v>
      </c>
      <c r="D110" s="40" t="s">
        <v>164</v>
      </c>
      <c r="E110" s="31">
        <f>E111</f>
        <v>51</v>
      </c>
    </row>
    <row r="111" spans="1:5" ht="93.6" x14ac:dyDescent="0.25">
      <c r="A111" s="25">
        <f t="shared" si="1"/>
        <v>105</v>
      </c>
      <c r="B111" s="29" t="s">
        <v>27</v>
      </c>
      <c r="C111" s="29" t="s">
        <v>163</v>
      </c>
      <c r="D111" s="30" t="s">
        <v>38</v>
      </c>
      <c r="E111" s="31">
        <v>51</v>
      </c>
    </row>
    <row r="112" spans="1:5" ht="31.2" x14ac:dyDescent="0.3">
      <c r="A112" s="25">
        <f t="shared" si="1"/>
        <v>106</v>
      </c>
      <c r="B112" s="29" t="s">
        <v>46</v>
      </c>
      <c r="C112" s="29" t="s">
        <v>167</v>
      </c>
      <c r="D112" s="41" t="s">
        <v>166</v>
      </c>
      <c r="E112" s="31">
        <f>E113</f>
        <v>97</v>
      </c>
    </row>
    <row r="113" spans="1:5" ht="62.4" x14ac:dyDescent="0.25">
      <c r="A113" s="25">
        <f t="shared" si="1"/>
        <v>107</v>
      </c>
      <c r="B113" s="29" t="s">
        <v>46</v>
      </c>
      <c r="C113" s="29" t="s">
        <v>296</v>
      </c>
      <c r="D113" s="42" t="s">
        <v>297</v>
      </c>
      <c r="E113" s="31">
        <f>E114</f>
        <v>97</v>
      </c>
    </row>
    <row r="114" spans="1:5" ht="124.8" x14ac:dyDescent="0.25">
      <c r="A114" s="25">
        <f t="shared" si="1"/>
        <v>108</v>
      </c>
      <c r="B114" s="29" t="s">
        <v>46</v>
      </c>
      <c r="C114" s="29" t="s">
        <v>292</v>
      </c>
      <c r="D114" s="43" t="s">
        <v>291</v>
      </c>
      <c r="E114" s="31">
        <f>E115+E116</f>
        <v>97</v>
      </c>
    </row>
    <row r="115" spans="1:5" ht="109.2" x14ac:dyDescent="0.25">
      <c r="A115" s="25">
        <f t="shared" si="1"/>
        <v>109</v>
      </c>
      <c r="B115" s="29" t="s">
        <v>280</v>
      </c>
      <c r="C115" s="29" t="s">
        <v>168</v>
      </c>
      <c r="D115" s="32" t="s">
        <v>169</v>
      </c>
      <c r="E115" s="31">
        <v>50</v>
      </c>
    </row>
    <row r="116" spans="1:5" ht="109.2" x14ac:dyDescent="0.25">
      <c r="A116" s="25">
        <f t="shared" si="1"/>
        <v>110</v>
      </c>
      <c r="B116" s="29" t="s">
        <v>27</v>
      </c>
      <c r="C116" s="29" t="s">
        <v>168</v>
      </c>
      <c r="D116" s="32" t="s">
        <v>169</v>
      </c>
      <c r="E116" s="31">
        <v>47</v>
      </c>
    </row>
    <row r="117" spans="1:5" ht="15.6" x14ac:dyDescent="0.25">
      <c r="A117" s="25">
        <f t="shared" si="1"/>
        <v>111</v>
      </c>
      <c r="B117" s="26" t="s">
        <v>46</v>
      </c>
      <c r="C117" s="26" t="s">
        <v>170</v>
      </c>
      <c r="D117" s="27" t="s">
        <v>39</v>
      </c>
      <c r="E117" s="28">
        <f>E118</f>
        <v>100</v>
      </c>
    </row>
    <row r="118" spans="1:5" ht="15.6" x14ac:dyDescent="0.25">
      <c r="A118" s="25">
        <f t="shared" si="1"/>
        <v>112</v>
      </c>
      <c r="B118" s="29" t="s">
        <v>46</v>
      </c>
      <c r="C118" s="29" t="s">
        <v>172</v>
      </c>
      <c r="D118" s="30" t="s">
        <v>171</v>
      </c>
      <c r="E118" s="31">
        <f>E119</f>
        <v>100</v>
      </c>
    </row>
    <row r="119" spans="1:5" ht="31.2" x14ac:dyDescent="0.25">
      <c r="A119" s="25">
        <f t="shared" si="1"/>
        <v>113</v>
      </c>
      <c r="B119" s="29" t="s">
        <v>27</v>
      </c>
      <c r="C119" s="29" t="s">
        <v>299</v>
      </c>
      <c r="D119" s="30" t="s">
        <v>298</v>
      </c>
      <c r="E119" s="31">
        <v>100</v>
      </c>
    </row>
    <row r="120" spans="1:5" ht="24" customHeight="1" x14ac:dyDescent="0.25">
      <c r="A120" s="25">
        <f t="shared" si="1"/>
        <v>114</v>
      </c>
      <c r="B120" s="26" t="s">
        <v>46</v>
      </c>
      <c r="C120" s="26" t="s">
        <v>190</v>
      </c>
      <c r="D120" s="27" t="s">
        <v>176</v>
      </c>
      <c r="E120" s="28">
        <f>E121+E169</f>
        <v>615377.80000000005</v>
      </c>
    </row>
    <row r="121" spans="1:5" ht="67.2" customHeight="1" x14ac:dyDescent="0.25">
      <c r="A121" s="25">
        <f t="shared" si="1"/>
        <v>115</v>
      </c>
      <c r="B121" s="44" t="s">
        <v>46</v>
      </c>
      <c r="C121" s="44" t="s">
        <v>192</v>
      </c>
      <c r="D121" s="45" t="s">
        <v>177</v>
      </c>
      <c r="E121" s="46">
        <f>E122+E144</f>
        <v>614077.80000000005</v>
      </c>
    </row>
    <row r="122" spans="1:5" ht="46.8" x14ac:dyDescent="0.25">
      <c r="A122" s="25">
        <f t="shared" si="1"/>
        <v>116</v>
      </c>
      <c r="B122" s="44" t="s">
        <v>46</v>
      </c>
      <c r="C122" s="44" t="s">
        <v>191</v>
      </c>
      <c r="D122" s="47" t="s">
        <v>178</v>
      </c>
      <c r="E122" s="48">
        <f>E127+E131+E133+E135</f>
        <v>29384.300000000003</v>
      </c>
    </row>
    <row r="123" spans="1:5" ht="168" hidden="1" customHeight="1" x14ac:dyDescent="0.3">
      <c r="A123" s="25">
        <f t="shared" si="1"/>
        <v>117</v>
      </c>
      <c r="B123" s="49" t="s">
        <v>46</v>
      </c>
      <c r="C123" s="49" t="s">
        <v>271</v>
      </c>
      <c r="D123" s="37" t="s">
        <v>269</v>
      </c>
      <c r="E123" s="50">
        <f>E124</f>
        <v>0</v>
      </c>
    </row>
    <row r="124" spans="1:5" ht="140.4" hidden="1" x14ac:dyDescent="0.3">
      <c r="A124" s="25">
        <f t="shared" si="1"/>
        <v>118</v>
      </c>
      <c r="B124" s="49" t="s">
        <v>195</v>
      </c>
      <c r="C124" s="49" t="s">
        <v>272</v>
      </c>
      <c r="D124" s="51" t="s">
        <v>270</v>
      </c>
      <c r="E124" s="50"/>
    </row>
    <row r="125" spans="1:5" ht="187.2" hidden="1" x14ac:dyDescent="0.3">
      <c r="A125" s="25">
        <f t="shared" si="1"/>
        <v>119</v>
      </c>
      <c r="B125" s="49" t="s">
        <v>46</v>
      </c>
      <c r="C125" s="49" t="s">
        <v>408</v>
      </c>
      <c r="D125" s="52" t="s">
        <v>410</v>
      </c>
      <c r="E125" s="50">
        <f>E126</f>
        <v>0</v>
      </c>
    </row>
    <row r="126" spans="1:5" ht="205.8" hidden="1" customHeight="1" x14ac:dyDescent="0.3">
      <c r="A126" s="25">
        <f t="shared" si="1"/>
        <v>120</v>
      </c>
      <c r="B126" s="49" t="s">
        <v>195</v>
      </c>
      <c r="C126" s="49" t="s">
        <v>409</v>
      </c>
      <c r="D126" s="51" t="s">
        <v>415</v>
      </c>
      <c r="E126" s="50"/>
    </row>
    <row r="127" spans="1:5" ht="93.6" x14ac:dyDescent="0.25">
      <c r="A127" s="25">
        <f t="shared" si="1"/>
        <v>121</v>
      </c>
      <c r="B127" s="49" t="s">
        <v>46</v>
      </c>
      <c r="C127" s="49" t="s">
        <v>193</v>
      </c>
      <c r="D127" s="53" t="s">
        <v>194</v>
      </c>
      <c r="E127" s="50">
        <f>E128</f>
        <v>17957.5</v>
      </c>
    </row>
    <row r="128" spans="1:5" ht="90" customHeight="1" x14ac:dyDescent="0.3">
      <c r="A128" s="25">
        <f t="shared" si="1"/>
        <v>122</v>
      </c>
      <c r="B128" s="49" t="s">
        <v>195</v>
      </c>
      <c r="C128" s="49" t="s">
        <v>196</v>
      </c>
      <c r="D128" s="54" t="s">
        <v>197</v>
      </c>
      <c r="E128" s="50">
        <v>17957.5</v>
      </c>
    </row>
    <row r="129" spans="1:6" ht="31.2" hidden="1" x14ac:dyDescent="0.3">
      <c r="A129" s="25">
        <f t="shared" si="1"/>
        <v>123</v>
      </c>
      <c r="B129" s="49" t="s">
        <v>46</v>
      </c>
      <c r="C129" s="49" t="s">
        <v>345</v>
      </c>
      <c r="D129" s="51" t="s">
        <v>347</v>
      </c>
      <c r="E129" s="50">
        <f>E130</f>
        <v>0</v>
      </c>
    </row>
    <row r="130" spans="1:6" ht="46.8" hidden="1" x14ac:dyDescent="0.3">
      <c r="A130" s="25">
        <f t="shared" si="1"/>
        <v>124</v>
      </c>
      <c r="B130" s="49" t="s">
        <v>195</v>
      </c>
      <c r="C130" s="49" t="s">
        <v>346</v>
      </c>
      <c r="D130" s="51" t="s">
        <v>348</v>
      </c>
      <c r="E130" s="50"/>
      <c r="F130" s="16"/>
    </row>
    <row r="131" spans="1:6" ht="31.2" x14ac:dyDescent="0.3">
      <c r="A131" s="25">
        <f t="shared" si="1"/>
        <v>125</v>
      </c>
      <c r="B131" s="49" t="s">
        <v>46</v>
      </c>
      <c r="C131" s="49" t="s">
        <v>267</v>
      </c>
      <c r="D131" s="51" t="s">
        <v>265</v>
      </c>
      <c r="E131" s="50">
        <f>E132</f>
        <v>68.900000000000006</v>
      </c>
    </row>
    <row r="132" spans="1:6" ht="35.4" customHeight="1" x14ac:dyDescent="0.3">
      <c r="A132" s="25">
        <f t="shared" si="1"/>
        <v>126</v>
      </c>
      <c r="B132" s="49" t="s">
        <v>195</v>
      </c>
      <c r="C132" s="49" t="s">
        <v>268</v>
      </c>
      <c r="D132" s="51" t="s">
        <v>266</v>
      </c>
      <c r="E132" s="50">
        <v>68.900000000000006</v>
      </c>
    </row>
    <row r="133" spans="1:6" ht="46.8" x14ac:dyDescent="0.25">
      <c r="A133" s="25">
        <f t="shared" si="1"/>
        <v>127</v>
      </c>
      <c r="B133" s="49" t="s">
        <v>46</v>
      </c>
      <c r="C133" s="49" t="s">
        <v>198</v>
      </c>
      <c r="D133" s="55" t="s">
        <v>199</v>
      </c>
      <c r="E133" s="50">
        <f>E134</f>
        <v>968.2</v>
      </c>
    </row>
    <row r="134" spans="1:6" ht="46.8" x14ac:dyDescent="0.25">
      <c r="A134" s="25">
        <f t="shared" si="1"/>
        <v>128</v>
      </c>
      <c r="B134" s="49" t="s">
        <v>195</v>
      </c>
      <c r="C134" s="49" t="s">
        <v>200</v>
      </c>
      <c r="D134" s="55" t="s">
        <v>201</v>
      </c>
      <c r="E134" s="50">
        <v>968.2</v>
      </c>
    </row>
    <row r="135" spans="1:6" ht="15.6" x14ac:dyDescent="0.25">
      <c r="A135" s="25">
        <f t="shared" si="1"/>
        <v>129</v>
      </c>
      <c r="B135" s="49" t="s">
        <v>46</v>
      </c>
      <c r="C135" s="49" t="s">
        <v>202</v>
      </c>
      <c r="D135" s="55" t="s">
        <v>203</v>
      </c>
      <c r="E135" s="50">
        <f>E136</f>
        <v>10389.700000000001</v>
      </c>
    </row>
    <row r="136" spans="1:6" ht="31.2" x14ac:dyDescent="0.25">
      <c r="A136" s="25">
        <f t="shared" si="1"/>
        <v>130</v>
      </c>
      <c r="B136" s="49" t="s">
        <v>46</v>
      </c>
      <c r="C136" s="49" t="s">
        <v>204</v>
      </c>
      <c r="D136" s="55" t="s">
        <v>205</v>
      </c>
      <c r="E136" s="50">
        <f>E137+E138+E140+E139+E141</f>
        <v>10389.700000000001</v>
      </c>
    </row>
    <row r="137" spans="1:6" ht="46.8" x14ac:dyDescent="0.25">
      <c r="A137" s="25">
        <f t="shared" ref="A137:A172" si="2">A136+1</f>
        <v>131</v>
      </c>
      <c r="B137" s="49" t="s">
        <v>195</v>
      </c>
      <c r="C137" s="49" t="s">
        <v>206</v>
      </c>
      <c r="D137" s="55" t="s">
        <v>207</v>
      </c>
      <c r="E137" s="50">
        <v>934.5</v>
      </c>
    </row>
    <row r="138" spans="1:6" ht="46.8" x14ac:dyDescent="0.25">
      <c r="A138" s="25">
        <f t="shared" si="2"/>
        <v>132</v>
      </c>
      <c r="B138" s="49" t="s">
        <v>195</v>
      </c>
      <c r="C138" s="49" t="s">
        <v>208</v>
      </c>
      <c r="D138" s="55" t="s">
        <v>209</v>
      </c>
      <c r="E138" s="50">
        <v>84.8</v>
      </c>
    </row>
    <row r="139" spans="1:6" ht="78" x14ac:dyDescent="0.25">
      <c r="A139" s="25">
        <f t="shared" si="2"/>
        <v>133</v>
      </c>
      <c r="B139" s="49" t="s">
        <v>195</v>
      </c>
      <c r="C139" s="49" t="s">
        <v>210</v>
      </c>
      <c r="D139" s="55" t="s">
        <v>316</v>
      </c>
      <c r="E139" s="50">
        <v>1807.5</v>
      </c>
    </row>
    <row r="140" spans="1:6" ht="109.2" x14ac:dyDescent="0.25">
      <c r="A140" s="25">
        <f t="shared" si="2"/>
        <v>134</v>
      </c>
      <c r="B140" s="56" t="s">
        <v>195</v>
      </c>
      <c r="C140" s="56" t="s">
        <v>411</v>
      </c>
      <c r="D140" s="57" t="s">
        <v>407</v>
      </c>
      <c r="E140" s="50">
        <v>1576</v>
      </c>
    </row>
    <row r="141" spans="1:6" ht="109.2" x14ac:dyDescent="0.25">
      <c r="A141" s="25">
        <f t="shared" si="2"/>
        <v>135</v>
      </c>
      <c r="B141" s="29" t="s">
        <v>195</v>
      </c>
      <c r="C141" s="29" t="s">
        <v>422</v>
      </c>
      <c r="D141" s="32" t="s">
        <v>423</v>
      </c>
      <c r="E141" s="50">
        <v>5986.9</v>
      </c>
    </row>
    <row r="142" spans="1:6" ht="62.4" hidden="1" x14ac:dyDescent="0.25">
      <c r="A142" s="25">
        <f t="shared" si="2"/>
        <v>136</v>
      </c>
      <c r="B142" s="49" t="s">
        <v>195</v>
      </c>
      <c r="C142" s="49" t="s">
        <v>211</v>
      </c>
      <c r="D142" s="58" t="s">
        <v>212</v>
      </c>
      <c r="E142" s="50"/>
    </row>
    <row r="143" spans="1:6" ht="46.8" hidden="1" x14ac:dyDescent="0.25">
      <c r="A143" s="25">
        <f t="shared" si="2"/>
        <v>137</v>
      </c>
      <c r="B143" s="49" t="s">
        <v>195</v>
      </c>
      <c r="C143" s="49" t="s">
        <v>288</v>
      </c>
      <c r="D143" s="55" t="s">
        <v>289</v>
      </c>
      <c r="E143" s="50"/>
    </row>
    <row r="144" spans="1:6" ht="62.4" x14ac:dyDescent="0.25">
      <c r="A144" s="25">
        <f t="shared" si="2"/>
        <v>138</v>
      </c>
      <c r="B144" s="44" t="s">
        <v>46</v>
      </c>
      <c r="C144" s="44" t="s">
        <v>273</v>
      </c>
      <c r="D144" s="59" t="s">
        <v>213</v>
      </c>
      <c r="E144" s="48">
        <f>E145+E163+E165+E167</f>
        <v>584693.5</v>
      </c>
    </row>
    <row r="145" spans="1:5" ht="62.4" x14ac:dyDescent="0.25">
      <c r="A145" s="25">
        <f t="shared" si="2"/>
        <v>139</v>
      </c>
      <c r="B145" s="49" t="s">
        <v>46</v>
      </c>
      <c r="C145" s="49" t="s">
        <v>214</v>
      </c>
      <c r="D145" s="58" t="s">
        <v>215</v>
      </c>
      <c r="E145" s="50">
        <f>SUM(E146:E162)</f>
        <v>576968.89999999991</v>
      </c>
    </row>
    <row r="146" spans="1:5" ht="150.6" customHeight="1" x14ac:dyDescent="0.25">
      <c r="A146" s="25">
        <f t="shared" si="2"/>
        <v>140</v>
      </c>
      <c r="B146" s="49" t="s">
        <v>195</v>
      </c>
      <c r="C146" s="49" t="s">
        <v>216</v>
      </c>
      <c r="D146" s="58" t="s">
        <v>217</v>
      </c>
      <c r="E146" s="50">
        <v>1029.2</v>
      </c>
    </row>
    <row r="147" spans="1:5" ht="361.2" customHeight="1" x14ac:dyDescent="0.25">
      <c r="A147" s="25">
        <f t="shared" si="2"/>
        <v>141</v>
      </c>
      <c r="B147" s="49" t="s">
        <v>195</v>
      </c>
      <c r="C147" s="49" t="s">
        <v>218</v>
      </c>
      <c r="D147" s="58" t="s">
        <v>219</v>
      </c>
      <c r="E147" s="50">
        <v>64764.800000000003</v>
      </c>
    </row>
    <row r="148" spans="1:5" ht="369" customHeight="1" x14ac:dyDescent="0.25">
      <c r="A148" s="25">
        <f t="shared" si="2"/>
        <v>142</v>
      </c>
      <c r="B148" s="49" t="s">
        <v>195</v>
      </c>
      <c r="C148" s="49" t="s">
        <v>220</v>
      </c>
      <c r="D148" s="58" t="s">
        <v>412</v>
      </c>
      <c r="E148" s="50">
        <v>62060.5</v>
      </c>
    </row>
    <row r="149" spans="1:5" ht="163.19999999999999" customHeight="1" x14ac:dyDescent="0.25">
      <c r="A149" s="25">
        <f t="shared" si="2"/>
        <v>143</v>
      </c>
      <c r="B149" s="49" t="s">
        <v>195</v>
      </c>
      <c r="C149" s="49" t="s">
        <v>221</v>
      </c>
      <c r="D149" s="58" t="s">
        <v>222</v>
      </c>
      <c r="E149" s="50">
        <v>69.2</v>
      </c>
    </row>
    <row r="150" spans="1:5" ht="132" customHeight="1" x14ac:dyDescent="0.25">
      <c r="A150" s="25">
        <f t="shared" si="2"/>
        <v>144</v>
      </c>
      <c r="B150" s="49" t="s">
        <v>195</v>
      </c>
      <c r="C150" s="49" t="s">
        <v>223</v>
      </c>
      <c r="D150" s="58" t="s">
        <v>224</v>
      </c>
      <c r="E150" s="50">
        <v>1003</v>
      </c>
    </row>
    <row r="151" spans="1:5" ht="151.80000000000001" customHeight="1" x14ac:dyDescent="0.25">
      <c r="A151" s="25">
        <f t="shared" si="2"/>
        <v>145</v>
      </c>
      <c r="B151" s="49" t="s">
        <v>195</v>
      </c>
      <c r="C151" s="49" t="s">
        <v>225</v>
      </c>
      <c r="D151" s="58" t="s">
        <v>226</v>
      </c>
      <c r="E151" s="50">
        <v>1010.7</v>
      </c>
    </row>
    <row r="152" spans="1:5" ht="153" customHeight="1" x14ac:dyDescent="0.25">
      <c r="A152" s="25">
        <f t="shared" si="2"/>
        <v>146</v>
      </c>
      <c r="B152" s="49" t="s">
        <v>195</v>
      </c>
      <c r="C152" s="49" t="s">
        <v>227</v>
      </c>
      <c r="D152" s="58" t="s">
        <v>228</v>
      </c>
      <c r="E152" s="50">
        <v>201.5</v>
      </c>
    </row>
    <row r="153" spans="1:5" ht="140.4" x14ac:dyDescent="0.25">
      <c r="A153" s="25">
        <f t="shared" si="2"/>
        <v>147</v>
      </c>
      <c r="B153" s="49" t="s">
        <v>195</v>
      </c>
      <c r="C153" s="49" t="s">
        <v>229</v>
      </c>
      <c r="D153" s="58" t="s">
        <v>413</v>
      </c>
      <c r="E153" s="50">
        <v>4504.3</v>
      </c>
    </row>
    <row r="154" spans="1:5" ht="242.4" customHeight="1" x14ac:dyDescent="0.25">
      <c r="A154" s="25">
        <f t="shared" si="2"/>
        <v>148</v>
      </c>
      <c r="B154" s="49" t="s">
        <v>195</v>
      </c>
      <c r="C154" s="49" t="s">
        <v>230</v>
      </c>
      <c r="D154" s="58" t="s">
        <v>231</v>
      </c>
      <c r="E154" s="50">
        <v>976.5</v>
      </c>
    </row>
    <row r="155" spans="1:5" ht="376.8" customHeight="1" x14ac:dyDescent="0.25">
      <c r="A155" s="25">
        <f t="shared" si="2"/>
        <v>149</v>
      </c>
      <c r="B155" s="49" t="s">
        <v>195</v>
      </c>
      <c r="C155" s="49" t="s">
        <v>232</v>
      </c>
      <c r="D155" s="58" t="s">
        <v>414</v>
      </c>
      <c r="E155" s="50">
        <v>240149.9</v>
      </c>
    </row>
    <row r="156" spans="1:5" ht="187.2" x14ac:dyDescent="0.25">
      <c r="A156" s="25">
        <f t="shared" si="2"/>
        <v>150</v>
      </c>
      <c r="B156" s="49" t="s">
        <v>195</v>
      </c>
      <c r="C156" s="49" t="s">
        <v>233</v>
      </c>
      <c r="D156" s="58" t="s">
        <v>234</v>
      </c>
      <c r="E156" s="50">
        <v>4403.5</v>
      </c>
    </row>
    <row r="157" spans="1:5" ht="108" customHeight="1" x14ac:dyDescent="0.25">
      <c r="A157" s="25">
        <f t="shared" si="2"/>
        <v>151</v>
      </c>
      <c r="B157" s="49" t="s">
        <v>195</v>
      </c>
      <c r="C157" s="49" t="s">
        <v>235</v>
      </c>
      <c r="D157" s="58" t="s">
        <v>236</v>
      </c>
      <c r="E157" s="50">
        <v>3818.6</v>
      </c>
    </row>
    <row r="158" spans="1:5" ht="238.8" customHeight="1" x14ac:dyDescent="0.25">
      <c r="A158" s="25">
        <f t="shared" si="2"/>
        <v>152</v>
      </c>
      <c r="B158" s="49" t="s">
        <v>195</v>
      </c>
      <c r="C158" s="49" t="s">
        <v>237</v>
      </c>
      <c r="D158" s="58" t="s">
        <v>238</v>
      </c>
      <c r="E158" s="50">
        <v>29553.8</v>
      </c>
    </row>
    <row r="159" spans="1:5" ht="364.2" customHeight="1" x14ac:dyDescent="0.25">
      <c r="A159" s="25">
        <f t="shared" si="2"/>
        <v>153</v>
      </c>
      <c r="B159" s="49" t="s">
        <v>195</v>
      </c>
      <c r="C159" s="49" t="s">
        <v>239</v>
      </c>
      <c r="D159" s="58" t="s">
        <v>240</v>
      </c>
      <c r="E159" s="50">
        <v>150464.29999999999</v>
      </c>
    </row>
    <row r="160" spans="1:5" ht="153" customHeight="1" x14ac:dyDescent="0.25">
      <c r="A160" s="25">
        <f t="shared" si="2"/>
        <v>154</v>
      </c>
      <c r="B160" s="49" t="s">
        <v>195</v>
      </c>
      <c r="C160" s="49" t="s">
        <v>241</v>
      </c>
      <c r="D160" s="58" t="s">
        <v>242</v>
      </c>
      <c r="E160" s="50">
        <v>1023.4</v>
      </c>
    </row>
    <row r="161" spans="1:5" ht="135" customHeight="1" x14ac:dyDescent="0.25">
      <c r="A161" s="25">
        <f t="shared" si="2"/>
        <v>155</v>
      </c>
      <c r="B161" s="49" t="s">
        <v>195</v>
      </c>
      <c r="C161" s="49" t="s">
        <v>243</v>
      </c>
      <c r="D161" s="58" t="s">
        <v>244</v>
      </c>
      <c r="E161" s="50">
        <v>11712.7</v>
      </c>
    </row>
    <row r="162" spans="1:5" ht="222.6" customHeight="1" x14ac:dyDescent="0.25">
      <c r="A162" s="25">
        <f t="shared" si="2"/>
        <v>156</v>
      </c>
      <c r="B162" s="49" t="s">
        <v>195</v>
      </c>
      <c r="C162" s="49" t="s">
        <v>245</v>
      </c>
      <c r="D162" s="58" t="s">
        <v>246</v>
      </c>
      <c r="E162" s="50">
        <v>223</v>
      </c>
    </row>
    <row r="163" spans="1:5" ht="115.2" customHeight="1" x14ac:dyDescent="0.25">
      <c r="A163" s="25">
        <f t="shared" si="2"/>
        <v>157</v>
      </c>
      <c r="B163" s="49" t="s">
        <v>46</v>
      </c>
      <c r="C163" s="49" t="s">
        <v>247</v>
      </c>
      <c r="D163" s="58" t="s">
        <v>248</v>
      </c>
      <c r="E163" s="50">
        <f>E164</f>
        <v>2026.9</v>
      </c>
    </row>
    <row r="164" spans="1:5" ht="112.8" customHeight="1" x14ac:dyDescent="0.25">
      <c r="A164" s="25">
        <f t="shared" si="2"/>
        <v>158</v>
      </c>
      <c r="B164" s="49" t="s">
        <v>195</v>
      </c>
      <c r="C164" s="49" t="s">
        <v>249</v>
      </c>
      <c r="D164" s="55" t="s">
        <v>250</v>
      </c>
      <c r="E164" s="50">
        <v>2026.9</v>
      </c>
    </row>
    <row r="165" spans="1:5" ht="62.4" x14ac:dyDescent="0.25">
      <c r="A165" s="25">
        <f t="shared" si="2"/>
        <v>159</v>
      </c>
      <c r="B165" s="49" t="s">
        <v>46</v>
      </c>
      <c r="C165" s="49" t="s">
        <v>251</v>
      </c>
      <c r="D165" s="55" t="s">
        <v>252</v>
      </c>
      <c r="E165" s="50">
        <f>E166</f>
        <v>5685.4</v>
      </c>
    </row>
    <row r="166" spans="1:5" ht="81" customHeight="1" x14ac:dyDescent="0.25">
      <c r="A166" s="25">
        <f t="shared" si="2"/>
        <v>160</v>
      </c>
      <c r="B166" s="49" t="s">
        <v>195</v>
      </c>
      <c r="C166" s="49" t="s">
        <v>253</v>
      </c>
      <c r="D166" s="55" t="s">
        <v>254</v>
      </c>
      <c r="E166" s="50">
        <v>5685.4</v>
      </c>
    </row>
    <row r="167" spans="1:5" ht="86.4" customHeight="1" x14ac:dyDescent="0.25">
      <c r="A167" s="25">
        <f t="shared" si="2"/>
        <v>161</v>
      </c>
      <c r="B167" s="49" t="s">
        <v>46</v>
      </c>
      <c r="C167" s="49" t="s">
        <v>255</v>
      </c>
      <c r="D167" s="55" t="s">
        <v>256</v>
      </c>
      <c r="E167" s="50">
        <f>E168</f>
        <v>12.3</v>
      </c>
    </row>
    <row r="168" spans="1:5" ht="97.8" customHeight="1" x14ac:dyDescent="0.25">
      <c r="A168" s="25">
        <f t="shared" si="2"/>
        <v>162</v>
      </c>
      <c r="B168" s="49" t="s">
        <v>195</v>
      </c>
      <c r="C168" s="49" t="s">
        <v>257</v>
      </c>
      <c r="D168" s="55" t="s">
        <v>258</v>
      </c>
      <c r="E168" s="50">
        <v>12.3</v>
      </c>
    </row>
    <row r="169" spans="1:5" ht="31.2" x14ac:dyDescent="0.25">
      <c r="A169" s="25">
        <f t="shared" si="2"/>
        <v>163</v>
      </c>
      <c r="B169" s="29" t="s">
        <v>46</v>
      </c>
      <c r="C169" s="26" t="s">
        <v>173</v>
      </c>
      <c r="D169" s="27" t="s">
        <v>40</v>
      </c>
      <c r="E169" s="28">
        <f>E170</f>
        <v>1300</v>
      </c>
    </row>
    <row r="170" spans="1:5" ht="31.2" x14ac:dyDescent="0.25">
      <c r="A170" s="25">
        <f t="shared" si="2"/>
        <v>164</v>
      </c>
      <c r="B170" s="29" t="s">
        <v>46</v>
      </c>
      <c r="C170" s="29" t="s">
        <v>175</v>
      </c>
      <c r="D170" s="30" t="s">
        <v>41</v>
      </c>
      <c r="E170" s="31">
        <f>SUM(E171:E171)</f>
        <v>1300</v>
      </c>
    </row>
    <row r="171" spans="1:5" ht="31.2" x14ac:dyDescent="0.25">
      <c r="A171" s="25">
        <f t="shared" si="2"/>
        <v>165</v>
      </c>
      <c r="B171" s="29" t="s">
        <v>279</v>
      </c>
      <c r="C171" s="29" t="s">
        <v>174</v>
      </c>
      <c r="D171" s="30" t="s">
        <v>41</v>
      </c>
      <c r="E171" s="31">
        <v>1300</v>
      </c>
    </row>
    <row r="172" spans="1:5" ht="15.6" x14ac:dyDescent="0.3">
      <c r="A172" s="25">
        <f t="shared" si="2"/>
        <v>166</v>
      </c>
      <c r="B172" s="62" t="s">
        <v>426</v>
      </c>
      <c r="C172" s="62"/>
      <c r="D172" s="62"/>
      <c r="E172" s="60">
        <f>E8+E120</f>
        <v>1549559.851</v>
      </c>
    </row>
    <row r="177" spans="5:5" x14ac:dyDescent="0.25">
      <c r="E177" s="1"/>
    </row>
  </sheetData>
  <mergeCells count="8">
    <mergeCell ref="A1:E1"/>
    <mergeCell ref="B172:D172"/>
    <mergeCell ref="B3:E3"/>
    <mergeCell ref="A5:A6"/>
    <mergeCell ref="B5:B6"/>
    <mergeCell ref="C5:C6"/>
    <mergeCell ref="D5:D6"/>
    <mergeCell ref="E5:E6"/>
  </mergeCells>
  <pageMargins left="0.31496062992125984" right="0.19685039370078741" top="0.15748031496062992" bottom="0.1968503937007874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4"/>
  <sheetViews>
    <sheetView workbookViewId="0">
      <selection activeCell="H7" sqref="H7"/>
    </sheetView>
  </sheetViews>
  <sheetFormatPr defaultRowHeight="13.2" x14ac:dyDescent="0.25"/>
  <cols>
    <col min="2" max="2" width="75.44140625" customWidth="1"/>
    <col min="3" max="3" width="4.109375" customWidth="1"/>
    <col min="6" max="6" width="13.5546875" customWidth="1"/>
    <col min="8" max="8" width="39.33203125" customWidth="1"/>
    <col min="9" max="9" width="14.6640625" customWidth="1"/>
  </cols>
  <sheetData>
    <row r="2" spans="1:14" ht="39.6" x14ac:dyDescent="0.25">
      <c r="A2" s="2" t="s">
        <v>300</v>
      </c>
      <c r="B2" s="2" t="s">
        <v>301</v>
      </c>
      <c r="C2" s="3"/>
      <c r="D2" s="3" t="s">
        <v>302</v>
      </c>
      <c r="E2" s="3" t="s">
        <v>303</v>
      </c>
      <c r="F2" s="3" t="s">
        <v>304</v>
      </c>
      <c r="G2" s="3" t="s">
        <v>305</v>
      </c>
      <c r="H2" s="3" t="s">
        <v>306</v>
      </c>
    </row>
    <row r="3" spans="1:14" x14ac:dyDescent="0.25">
      <c r="A3" s="4">
        <v>1</v>
      </c>
      <c r="B3" s="4">
        <v>2</v>
      </c>
      <c r="C3" s="4"/>
      <c r="D3" s="4">
        <v>4</v>
      </c>
      <c r="E3" s="4">
        <v>5</v>
      </c>
      <c r="F3" s="4">
        <v>6</v>
      </c>
      <c r="G3" s="4">
        <v>7</v>
      </c>
      <c r="H3" s="4">
        <v>8</v>
      </c>
    </row>
    <row r="4" spans="1:14" ht="66" x14ac:dyDescent="0.25">
      <c r="A4" s="5">
        <v>47</v>
      </c>
      <c r="B4" s="6" t="s">
        <v>307</v>
      </c>
      <c r="C4" s="7"/>
      <c r="D4" s="5" t="s">
        <v>308</v>
      </c>
      <c r="E4" s="8" t="s">
        <v>309</v>
      </c>
      <c r="F4" s="5" t="s">
        <v>310</v>
      </c>
      <c r="G4" s="5">
        <v>520</v>
      </c>
      <c r="H4" s="9" t="s">
        <v>311</v>
      </c>
      <c r="I4" s="11" t="s">
        <v>312</v>
      </c>
    </row>
    <row r="5" spans="1:14" ht="52.8" x14ac:dyDescent="0.25">
      <c r="A5" s="5">
        <v>43</v>
      </c>
      <c r="B5" s="6" t="s">
        <v>313</v>
      </c>
      <c r="C5" s="7"/>
      <c r="D5" s="5" t="s">
        <v>308</v>
      </c>
      <c r="E5" s="8" t="s">
        <v>309</v>
      </c>
      <c r="F5" s="5" t="s">
        <v>314</v>
      </c>
      <c r="G5" s="5">
        <v>520</v>
      </c>
      <c r="H5" s="9" t="s">
        <v>315</v>
      </c>
      <c r="I5" s="10" t="s">
        <v>317</v>
      </c>
    </row>
    <row r="6" spans="1:14" ht="52.8" x14ac:dyDescent="0.3">
      <c r="A6" s="5">
        <v>19</v>
      </c>
      <c r="B6" s="6" t="s">
        <v>318</v>
      </c>
      <c r="C6" s="7"/>
      <c r="D6" s="5" t="s">
        <v>319</v>
      </c>
      <c r="E6" s="8" t="s">
        <v>320</v>
      </c>
      <c r="F6" s="5" t="s">
        <v>321</v>
      </c>
      <c r="G6" s="5">
        <v>520</v>
      </c>
      <c r="H6" s="9" t="s">
        <v>322</v>
      </c>
      <c r="I6" s="12"/>
      <c r="J6" s="12"/>
      <c r="K6" s="12"/>
      <c r="L6" s="13"/>
      <c r="M6" s="14"/>
      <c r="N6" s="14"/>
    </row>
    <row r="7" spans="1:14" ht="92.4" x14ac:dyDescent="0.25">
      <c r="A7" s="5">
        <v>62</v>
      </c>
      <c r="B7" s="6" t="s">
        <v>323</v>
      </c>
      <c r="C7" s="7"/>
      <c r="D7" s="5" t="s">
        <v>308</v>
      </c>
      <c r="E7" s="8" t="s">
        <v>324</v>
      </c>
      <c r="F7" s="5" t="s">
        <v>325</v>
      </c>
      <c r="G7" s="5">
        <v>520</v>
      </c>
      <c r="H7" s="9" t="s">
        <v>326</v>
      </c>
    </row>
    <row r="8" spans="1:14" ht="66" x14ac:dyDescent="0.25">
      <c r="A8" s="5">
        <v>23</v>
      </c>
      <c r="B8" s="6" t="s">
        <v>327</v>
      </c>
      <c r="C8" s="7"/>
      <c r="D8" s="5" t="s">
        <v>319</v>
      </c>
      <c r="E8" s="8" t="s">
        <v>320</v>
      </c>
      <c r="F8" s="5" t="s">
        <v>328</v>
      </c>
      <c r="G8" s="5">
        <v>520</v>
      </c>
      <c r="H8" s="9" t="s">
        <v>329</v>
      </c>
    </row>
    <row r="9" spans="1:14" ht="52.8" x14ac:dyDescent="0.25">
      <c r="A9" s="5">
        <v>221</v>
      </c>
      <c r="B9" s="6" t="s">
        <v>330</v>
      </c>
      <c r="C9" s="7"/>
      <c r="D9" s="5">
        <v>714</v>
      </c>
      <c r="E9" s="8" t="s">
        <v>331</v>
      </c>
      <c r="F9" s="5">
        <v>1010074560</v>
      </c>
      <c r="G9" s="5">
        <v>520</v>
      </c>
      <c r="H9" s="9" t="s">
        <v>332</v>
      </c>
    </row>
    <row r="10" spans="1:14" ht="66" x14ac:dyDescent="0.25">
      <c r="A10" s="5">
        <v>75</v>
      </c>
      <c r="B10" s="6" t="s">
        <v>333</v>
      </c>
      <c r="C10" s="7"/>
      <c r="D10" s="5" t="s">
        <v>334</v>
      </c>
      <c r="E10" s="8" t="s">
        <v>335</v>
      </c>
      <c r="F10" s="5">
        <v>1120076070</v>
      </c>
      <c r="G10" s="5">
        <v>520</v>
      </c>
      <c r="H10" s="9" t="s">
        <v>336</v>
      </c>
    </row>
    <row r="11" spans="1:14" ht="66" x14ac:dyDescent="0.25">
      <c r="A11" s="5">
        <v>91</v>
      </c>
      <c r="B11" s="6" t="s">
        <v>337</v>
      </c>
      <c r="C11" s="7"/>
      <c r="D11" s="5">
        <v>130</v>
      </c>
      <c r="E11" s="8" t="s">
        <v>338</v>
      </c>
      <c r="F11" s="5" t="s">
        <v>339</v>
      </c>
      <c r="G11" s="5">
        <v>520</v>
      </c>
      <c r="H11" s="9" t="s">
        <v>340</v>
      </c>
    </row>
    <row r="12" spans="1:14" ht="52.8" x14ac:dyDescent="0.25">
      <c r="A12" s="5">
        <v>78</v>
      </c>
      <c r="B12" s="6" t="s">
        <v>341</v>
      </c>
      <c r="C12" s="7"/>
      <c r="D12" s="5">
        <v>116</v>
      </c>
      <c r="E12" s="8" t="s">
        <v>335</v>
      </c>
      <c r="F12" s="5" t="s">
        <v>342</v>
      </c>
      <c r="G12" s="5">
        <v>520</v>
      </c>
      <c r="H12" s="9" t="s">
        <v>343</v>
      </c>
      <c r="I12" s="15" t="s">
        <v>344</v>
      </c>
    </row>
    <row r="13" spans="1:14" ht="66" x14ac:dyDescent="0.25">
      <c r="A13" s="5">
        <v>105</v>
      </c>
      <c r="B13" s="6" t="s">
        <v>349</v>
      </c>
      <c r="C13" s="7"/>
      <c r="D13" s="5">
        <v>130</v>
      </c>
      <c r="E13" s="8" t="s">
        <v>350</v>
      </c>
      <c r="F13" s="5">
        <v>2420078440</v>
      </c>
      <c r="G13" s="5">
        <v>520</v>
      </c>
      <c r="H13" s="9" t="s">
        <v>351</v>
      </c>
    </row>
    <row r="14" spans="1:14" ht="66" x14ac:dyDescent="0.25">
      <c r="A14" s="5">
        <v>101</v>
      </c>
      <c r="B14" s="6" t="s">
        <v>352</v>
      </c>
      <c r="C14" s="7"/>
      <c r="D14" s="5">
        <v>130</v>
      </c>
      <c r="E14" s="8" t="s">
        <v>350</v>
      </c>
      <c r="F14" s="5" t="s">
        <v>353</v>
      </c>
      <c r="G14" s="5">
        <v>520</v>
      </c>
      <c r="H14" s="9" t="s">
        <v>354</v>
      </c>
    </row>
    <row r="16" spans="1:14" ht="66" x14ac:dyDescent="0.25">
      <c r="A16" s="5">
        <v>55</v>
      </c>
      <c r="B16" s="6" t="s">
        <v>355</v>
      </c>
      <c r="C16" s="7"/>
      <c r="D16" s="5" t="s">
        <v>308</v>
      </c>
      <c r="E16" s="8" t="s">
        <v>356</v>
      </c>
      <c r="F16" s="5" t="s">
        <v>357</v>
      </c>
      <c r="G16" s="5">
        <v>530</v>
      </c>
      <c r="H16" s="9" t="s">
        <v>358</v>
      </c>
    </row>
    <row r="17" spans="1:8" ht="66" x14ac:dyDescent="0.25">
      <c r="A17" s="5">
        <v>55</v>
      </c>
      <c r="B17" s="6" t="s">
        <v>355</v>
      </c>
      <c r="C17" s="7"/>
      <c r="D17" s="5" t="s">
        <v>308</v>
      </c>
      <c r="E17" s="8" t="s">
        <v>356</v>
      </c>
      <c r="F17" s="5" t="s">
        <v>357</v>
      </c>
      <c r="G17" s="5">
        <v>530</v>
      </c>
      <c r="H17" s="9" t="s">
        <v>358</v>
      </c>
    </row>
    <row r="18" spans="1:8" ht="79.2" x14ac:dyDescent="0.25">
      <c r="A18" s="5">
        <v>61</v>
      </c>
      <c r="B18" s="6" t="s">
        <v>359</v>
      </c>
      <c r="C18" s="7"/>
      <c r="D18" s="5" t="s">
        <v>308</v>
      </c>
      <c r="E18" s="8" t="s">
        <v>324</v>
      </c>
      <c r="F18" s="5" t="s">
        <v>360</v>
      </c>
      <c r="G18" s="5">
        <v>530</v>
      </c>
      <c r="H18" s="9" t="s">
        <v>361</v>
      </c>
    </row>
    <row r="19" spans="1:8" ht="79.2" x14ac:dyDescent="0.25">
      <c r="A19" s="5">
        <v>70</v>
      </c>
      <c r="B19" s="6" t="s">
        <v>362</v>
      </c>
      <c r="C19" s="7"/>
      <c r="D19" s="5" t="s">
        <v>308</v>
      </c>
      <c r="E19" s="8" t="s">
        <v>363</v>
      </c>
      <c r="F19" s="5" t="s">
        <v>364</v>
      </c>
      <c r="G19" s="5">
        <v>530</v>
      </c>
      <c r="H19" s="9" t="s">
        <v>365</v>
      </c>
    </row>
    <row r="20" spans="1:8" ht="118.8" x14ac:dyDescent="0.25">
      <c r="A20" s="5">
        <v>96</v>
      </c>
      <c r="B20" s="6" t="s">
        <v>366</v>
      </c>
      <c r="C20" s="7"/>
      <c r="D20" s="5">
        <v>130</v>
      </c>
      <c r="E20" s="8">
        <v>1003</v>
      </c>
      <c r="F20" s="5">
        <v>1640075870</v>
      </c>
      <c r="G20" s="5">
        <v>530</v>
      </c>
      <c r="H20" s="9" t="s">
        <v>367</v>
      </c>
    </row>
    <row r="21" spans="1:8" ht="118.8" x14ac:dyDescent="0.25">
      <c r="A21" s="5">
        <v>96</v>
      </c>
      <c r="B21" s="6" t="s">
        <v>366</v>
      </c>
      <c r="C21" s="7"/>
      <c r="D21" s="5">
        <v>130</v>
      </c>
      <c r="E21" s="8">
        <v>1003</v>
      </c>
      <c r="F21" s="5">
        <v>1640075870</v>
      </c>
      <c r="G21" s="5">
        <v>530</v>
      </c>
      <c r="H21" s="9" t="s">
        <v>367</v>
      </c>
    </row>
    <row r="22" spans="1:8" ht="52.8" x14ac:dyDescent="0.25">
      <c r="A22" s="5">
        <v>229</v>
      </c>
      <c r="B22" s="6" t="s">
        <v>368</v>
      </c>
      <c r="C22" s="7"/>
      <c r="D22" s="5">
        <v>800</v>
      </c>
      <c r="E22" s="8" t="s">
        <v>369</v>
      </c>
      <c r="F22" s="5">
        <v>9170051180</v>
      </c>
      <c r="G22" s="5">
        <v>530</v>
      </c>
      <c r="H22" s="9" t="s">
        <v>370</v>
      </c>
    </row>
    <row r="23" spans="1:8" ht="79.2" x14ac:dyDescent="0.25">
      <c r="A23" s="5">
        <v>106</v>
      </c>
      <c r="B23" s="6" t="s">
        <v>371</v>
      </c>
      <c r="C23" s="7"/>
      <c r="D23" s="5">
        <v>148</v>
      </c>
      <c r="E23" s="8">
        <v>1006</v>
      </c>
      <c r="F23" s="5" t="s">
        <v>372</v>
      </c>
      <c r="G23" s="5">
        <v>530</v>
      </c>
      <c r="H23" s="9" t="s">
        <v>373</v>
      </c>
    </row>
    <row r="24" spans="1:8" ht="66" x14ac:dyDescent="0.25">
      <c r="A24" s="5">
        <v>228</v>
      </c>
      <c r="B24" s="6" t="s">
        <v>374</v>
      </c>
      <c r="C24" s="7"/>
      <c r="D24" s="5">
        <v>800</v>
      </c>
      <c r="E24" s="8" t="s">
        <v>375</v>
      </c>
      <c r="F24" s="5">
        <v>9170076040</v>
      </c>
      <c r="G24" s="5">
        <v>530</v>
      </c>
      <c r="H24" s="9" t="s">
        <v>376</v>
      </c>
    </row>
    <row r="25" spans="1:8" ht="79.2" x14ac:dyDescent="0.25">
      <c r="A25" s="5">
        <v>31</v>
      </c>
      <c r="B25" s="6" t="s">
        <v>377</v>
      </c>
      <c r="C25" s="7"/>
      <c r="D25" s="5" t="s">
        <v>308</v>
      </c>
      <c r="E25" s="8" t="s">
        <v>356</v>
      </c>
      <c r="F25" s="5" t="s">
        <v>378</v>
      </c>
      <c r="G25" s="5">
        <v>530</v>
      </c>
      <c r="H25" s="9" t="s">
        <v>379</v>
      </c>
    </row>
    <row r="26" spans="1:8" ht="52.8" x14ac:dyDescent="0.25">
      <c r="A26" s="5">
        <v>140</v>
      </c>
      <c r="B26" s="6" t="s">
        <v>380</v>
      </c>
      <c r="C26" s="7"/>
      <c r="D26" s="5">
        <v>439</v>
      </c>
      <c r="E26" s="8" t="s">
        <v>375</v>
      </c>
      <c r="F26" s="5">
        <v>9210075140</v>
      </c>
      <c r="G26" s="5">
        <v>530</v>
      </c>
      <c r="H26" s="9" t="s">
        <v>381</v>
      </c>
    </row>
    <row r="27" spans="1:8" ht="66" x14ac:dyDescent="0.25">
      <c r="A27" s="5">
        <v>121</v>
      </c>
      <c r="B27" s="6" t="s">
        <v>382</v>
      </c>
      <c r="C27" s="7"/>
      <c r="D27" s="5">
        <v>170</v>
      </c>
      <c r="E27" s="8" t="s">
        <v>375</v>
      </c>
      <c r="F27" s="5" t="s">
        <v>383</v>
      </c>
      <c r="G27" s="5">
        <v>530</v>
      </c>
      <c r="H27" s="9" t="s">
        <v>384</v>
      </c>
    </row>
    <row r="28" spans="1:8" ht="79.2" x14ac:dyDescent="0.25">
      <c r="A28" s="5">
        <v>72</v>
      </c>
      <c r="B28" s="6" t="s">
        <v>385</v>
      </c>
      <c r="C28" s="7"/>
      <c r="D28" s="5">
        <v>114</v>
      </c>
      <c r="E28" s="8" t="s">
        <v>375</v>
      </c>
      <c r="F28" s="5">
        <v>9110074290</v>
      </c>
      <c r="G28" s="5">
        <v>530</v>
      </c>
      <c r="H28" s="9" t="s">
        <v>386</v>
      </c>
    </row>
    <row r="29" spans="1:8" ht="79.2" x14ac:dyDescent="0.25">
      <c r="A29" s="5">
        <v>6</v>
      </c>
      <c r="B29" s="6" t="s">
        <v>387</v>
      </c>
      <c r="C29" s="7"/>
      <c r="D29" s="5" t="s">
        <v>295</v>
      </c>
      <c r="E29" s="8" t="s">
        <v>388</v>
      </c>
      <c r="F29" s="5" t="s">
        <v>389</v>
      </c>
      <c r="G29" s="5">
        <v>530</v>
      </c>
      <c r="H29" s="9" t="s">
        <v>390</v>
      </c>
    </row>
    <row r="30" spans="1:8" ht="145.19999999999999" x14ac:dyDescent="0.25">
      <c r="A30" s="5">
        <v>38</v>
      </c>
      <c r="B30" s="6" t="s">
        <v>391</v>
      </c>
      <c r="C30" s="7"/>
      <c r="D30" s="5" t="s">
        <v>308</v>
      </c>
      <c r="E30" s="8" t="s">
        <v>309</v>
      </c>
      <c r="F30" s="5" t="s">
        <v>392</v>
      </c>
      <c r="G30" s="5">
        <v>530</v>
      </c>
      <c r="H30" s="9" t="s">
        <v>393</v>
      </c>
    </row>
    <row r="31" spans="1:8" ht="145.19999999999999" x14ac:dyDescent="0.25">
      <c r="A31" s="5">
        <v>44</v>
      </c>
      <c r="B31" s="6" t="s">
        <v>394</v>
      </c>
      <c r="C31" s="7"/>
      <c r="D31" s="5" t="s">
        <v>308</v>
      </c>
      <c r="E31" s="8" t="s">
        <v>395</v>
      </c>
      <c r="F31" s="5" t="s">
        <v>396</v>
      </c>
      <c r="G31" s="5">
        <v>530</v>
      </c>
      <c r="H31" s="9" t="s">
        <v>397</v>
      </c>
    </row>
    <row r="32" spans="1:8" ht="145.19999999999999" x14ac:dyDescent="0.25">
      <c r="A32" s="5">
        <v>33</v>
      </c>
      <c r="B32" s="6" t="s">
        <v>398</v>
      </c>
      <c r="C32" s="7"/>
      <c r="D32" s="5" t="s">
        <v>308</v>
      </c>
      <c r="E32" s="8" t="s">
        <v>399</v>
      </c>
      <c r="F32" s="5" t="s">
        <v>400</v>
      </c>
      <c r="G32" s="5">
        <v>530</v>
      </c>
      <c r="H32" s="9" t="s">
        <v>401</v>
      </c>
    </row>
    <row r="33" spans="1:8" ht="145.19999999999999" x14ac:dyDescent="0.25">
      <c r="A33" s="5">
        <v>32</v>
      </c>
      <c r="B33" s="6" t="s">
        <v>402</v>
      </c>
      <c r="C33" s="7"/>
      <c r="D33" s="5" t="s">
        <v>308</v>
      </c>
      <c r="E33" s="8" t="s">
        <v>399</v>
      </c>
      <c r="F33" s="5" t="s">
        <v>403</v>
      </c>
      <c r="G33" s="5">
        <v>530</v>
      </c>
      <c r="H33" s="9" t="s">
        <v>404</v>
      </c>
    </row>
    <row r="34" spans="1:8" ht="118.8" x14ac:dyDescent="0.25">
      <c r="A34" s="5">
        <v>95</v>
      </c>
      <c r="B34" s="6" t="s">
        <v>405</v>
      </c>
      <c r="C34" s="7"/>
      <c r="D34" s="5">
        <v>130</v>
      </c>
      <c r="E34" s="8" t="s">
        <v>375</v>
      </c>
      <c r="F34" s="5">
        <v>1640078460</v>
      </c>
      <c r="G34" s="5">
        <v>530</v>
      </c>
      <c r="H34" s="9" t="s">
        <v>406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04fobma</dc:creator>
  <dc:description>POI HSSF rep:2.53.0.159</dc:description>
  <cp:lastModifiedBy>Юлия В. Просвирнина</cp:lastModifiedBy>
  <cp:lastPrinted>2024-11-15T05:00:29Z</cp:lastPrinted>
  <dcterms:created xsi:type="dcterms:W3CDTF">2021-11-01T09:50:52Z</dcterms:created>
  <dcterms:modified xsi:type="dcterms:W3CDTF">2024-11-15T05:00:30Z</dcterms:modified>
</cp:coreProperties>
</file>