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2312" windowHeight="5760"/>
  </bookViews>
  <sheets>
    <sheet name="ОТЧЕТ" sheetId="2" r:id="rId1"/>
  </sheets>
  <calcPr calcId="125725"/>
</workbook>
</file>

<file path=xl/calcChain.xml><?xml version="1.0" encoding="utf-8"?>
<calcChain xmlns="http://schemas.openxmlformats.org/spreadsheetml/2006/main">
  <c r="G87" i="2"/>
  <c r="G33"/>
  <c r="G74"/>
  <c r="G6"/>
  <c r="G56"/>
  <c r="G80"/>
  <c r="G77"/>
  <c r="G24"/>
  <c r="G20"/>
  <c r="G34"/>
  <c r="F33" l="1"/>
  <c r="F87" l="1"/>
  <c r="F80"/>
  <c r="F77"/>
  <c r="F24"/>
  <c r="F23"/>
  <c r="F20"/>
</calcChain>
</file>

<file path=xl/sharedStrings.xml><?xml version="1.0" encoding="utf-8"?>
<sst xmlns="http://schemas.openxmlformats.org/spreadsheetml/2006/main" count="505" uniqueCount="332">
  <si>
    <t>Наименование мероприятий</t>
  </si>
  <si>
    <t>Ответственный исполнитель</t>
  </si>
  <si>
    <t>Срок реализации</t>
  </si>
  <si>
    <t>Целевой показатель</t>
  </si>
  <si>
    <t>1</t>
  </si>
  <si>
    <t xml:space="preserve">Осуществление оценки эффективности деятельности органов местного самоуправления, являющихся главными администраторами(администраторами) доходов бюджета города </t>
  </si>
  <si>
    <t>в течение года</t>
  </si>
  <si>
    <t>тыс. руб.</t>
  </si>
  <si>
    <t>1.4</t>
  </si>
  <si>
    <t>1.4.1</t>
  </si>
  <si>
    <t>1.5</t>
  </si>
  <si>
    <t>1.1</t>
  </si>
  <si>
    <t>1.2</t>
  </si>
  <si>
    <t>коэффициент</t>
  </si>
  <si>
    <t>тыс.руб.</t>
  </si>
  <si>
    <t>до 25 числа месяца, 
следующего за отчетным кварталом</t>
  </si>
  <si>
    <t>1.2.1</t>
  </si>
  <si>
    <t>количество объектов</t>
  </si>
  <si>
    <t xml:space="preserve"> - по коэффициенту отношения суммы фактических поступлений к предусмотренным в бюджете назначениям</t>
  </si>
  <si>
    <t xml:space="preserve"> - по коэффициенту отношения суммы фактических поступлений к начисленной сумме</t>
  </si>
  <si>
    <t xml:space="preserve"> - по коэффициенту отношения суммы задолженности возникшей за отчетный период  к начисленной сумме платежей</t>
  </si>
  <si>
    <t>Проведение мероприятий по выявлению собственников  недвижимого имущества и привлечение их к налогообложению, содействие в оформлении прав собственности на  имущество физических лиц</t>
  </si>
  <si>
    <t>количество информационных сообщений</t>
  </si>
  <si>
    <t>2.1.2</t>
  </si>
  <si>
    <t>2.1.1</t>
  </si>
  <si>
    <t>2.2</t>
  </si>
  <si>
    <t>2.3</t>
  </si>
  <si>
    <t>в течение года ( с ежемесячным отчетом Главе города)</t>
  </si>
  <si>
    <t>один раз в квартал     (по отдельному графику)</t>
  </si>
  <si>
    <t>2.1</t>
  </si>
  <si>
    <t>Повышение качества предоставления государственных услуг (работ)</t>
  </si>
  <si>
    <t>Организация обязательной публичной отчетности руководителей муниципальных учреждений об итогах деятельности учреждения перед получателями оказываемых учреждением услуг, гражданами в форме проведения открытых собраний, размещение соответствующей отчетной информации на официальных сайтах учреждений в сети интернет</t>
  </si>
  <si>
    <t>Оптимизация отраслевой структуры сети учреждений</t>
  </si>
  <si>
    <t>Повышение качества финансового управления</t>
  </si>
  <si>
    <t>Проведение оценки качества финансового менеджмента в отношении подведомственных учреждений</t>
  </si>
  <si>
    <t>2.4</t>
  </si>
  <si>
    <t>2.4.1</t>
  </si>
  <si>
    <t>2.5</t>
  </si>
  <si>
    <t>Мероприятия по совершенствованию долговой политики</t>
  </si>
  <si>
    <t>Соблюдение отношения объема погашаемых долговых обязательств (за исключением долговых обязательств, привлекаемых и погашаемых в одном финансовом году) к объему налоговых, неналоговых поступлений и дотаций на выравнивание бюджетной обеспеченности на уровне не более 15%</t>
  </si>
  <si>
    <t>Соблюдение отношения объема расходов на обслуживание муниципального долга к расходам бюджета города Дивногорска, за исключением объема расходов, которые осуществляются за счет субвенций, предоставляемых из бюджетов бюджетной системы РФ, на уровне не более 5%</t>
  </si>
  <si>
    <t xml:space="preserve">Повышение эффективности муниципальных закупок (заказчикам при осуществлении закупок использовать конкурентные способы определения поставщика, исполнителя, подрядчика) </t>
  </si>
  <si>
    <t>Подготовка предложений об использовании экономии средств, сложившейся в результате осуществления закупок товаров, работ, услуг</t>
  </si>
  <si>
    <t xml:space="preserve">Совершенствование системы закупок для муниципальных нужд </t>
  </si>
  <si>
    <t>1.3.1</t>
  </si>
  <si>
    <t>1.3.2</t>
  </si>
  <si>
    <t>ежеквартально</t>
  </si>
  <si>
    <t>Повышение эффективности использования муниципального имущества</t>
  </si>
  <si>
    <t>Проведение работы по снижению задолженность по платежам в бюджет:</t>
  </si>
  <si>
    <t>Организация работы по снижению неформальной занятости и рассмотрение результатов на расширенном заседании координационного Совета администрации города</t>
  </si>
  <si>
    <t>Увеличение объема доходов от предпринимательской и иной приносящей доход деятельности подведомственных учреждений, в том числе увеличение объема указанных доходов, направляемых на укрепление материально-технической базы учреждений. Доведение плановых показателей  муниципальным учреждениям по увеличению доходов от предпринимательской и иной приносящей доход деятельности</t>
  </si>
  <si>
    <t>Реализация программ реформирования (оптимизации) бюджетной сети (по отраслям) муниципальных учреждений с учетом потребности населения в предоставлении муниципальных услуг и их качественного предоставления, с применением механизмов:
     - создание централизованных и межотраслевых муниципальных учреждений, в том числе оказывающих услуги населению в сферах образования, культуры, спорта, молодежной политики;
     - консолидация отдельных общих (обслуживающих, общехозяйственных) функций, услуг, работ;
     - укрупнение учреждений с учетом оптимальной территориальной схемы размещения и потребности населения в предоставлении муниципальных услуг, а также их качественного предоставления;
     - анализ нагрузки на бюджетную сеть (контингент, количество подведомственных учреждений, количество персонала, используемые фонды, объемы и качество предоставляемых муниципальных услуг в разрезе подведомственных учреждений);
     - передача несвойственных функций учреждений на аутсорсинг.</t>
  </si>
  <si>
    <t>в течение года (с ежеквартальным рассмотрением на рабочей группе)</t>
  </si>
  <si>
    <t>Вовлечение граждан в бюджетный процесс</t>
  </si>
  <si>
    <t>Вовлечение граждан в бюджетный процесс, в решение вопросов местного значения через механизмы инициативного бюджетирования, самообложения граждан</t>
  </si>
  <si>
    <t>ежемесячно</t>
  </si>
  <si>
    <t>количество 
проверок</t>
  </si>
  <si>
    <t>% использования имущества по назначению</t>
  </si>
  <si>
    <t>Упорядочение рынка наружной рекламы</t>
  </si>
  <si>
    <t>Меры, направленные на развитие экономического  и налогового потенциалов</t>
  </si>
  <si>
    <t>Информационная и консультационная поддержка субъектов малого и среднего предпринимательства</t>
  </si>
  <si>
    <t>1.1.1</t>
  </si>
  <si>
    <t>1.1.2</t>
  </si>
  <si>
    <t>1.1.3</t>
  </si>
  <si>
    <t>Размещение на официальном сайте администрации города или  в печатном виде в общедоступных местах на территории муниципального образования необходимой информации по вопросам малого и среднего предпринимательства (нормативная правовая база, информация о видах государственной (муниципальной) поддержки, проводимых конкурсах и мероприятиях), а также по вопросам популяризации ведения легального бизнеса, своевременной оплаты налогов и исполнения социальных обязательств</t>
  </si>
  <si>
    <t>Ведение реестра субъектов малого и среднего предпринимательства - получателей финансовой поддержки и размещение его на официальном сайте муниципального образования</t>
  </si>
  <si>
    <t>Выставочно-ярмарочная деятельность</t>
  </si>
  <si>
    <t>1.3.</t>
  </si>
  <si>
    <t>Предоставление муниципального
 имущества и земельных участков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на долгосрочной основе, в соответствии с утвержденным перечнем</t>
  </si>
  <si>
    <t>Оказание содействия субъектам
 предпринимательской деятельности в получении финансовой поддержки за счет средств  регионального бюджета</t>
  </si>
  <si>
    <t>1.4.2</t>
  </si>
  <si>
    <t>Организация подготовки публикаций в средствах массовой информации нормативных, аналитических, информационных материалов, создания и выпуска аудио- и видеосюжетов информационно-аналитического характера, изготовления и размещения роликов социальной рекламы по актуальным вопросам предпринимательской деятельности, по популяризации предпринимательской деятельности</t>
  </si>
  <si>
    <t>Проведение курсов и обучающих программ по основам экономики и предпринимательства, менеджменту и маркетингу, основам потребительских знаний, банковского и торгового дела в образовательных учреждениях</t>
  </si>
  <si>
    <t>Развитие туризма</t>
  </si>
  <si>
    <t>1.5.2</t>
  </si>
  <si>
    <t>Оказание консультационной, организационно
-методической и информационной поддержки предпринимательской деятельности в сфере туризма</t>
  </si>
  <si>
    <t>2</t>
  </si>
  <si>
    <t xml:space="preserve"> Реализация мероприятий по снижению неформальной занятости и  легализации заработной платы во внебюджетном секторе экономики муниципального образования и других доходов физических лиц</t>
  </si>
  <si>
    <t xml:space="preserve">в течение года </t>
  </si>
  <si>
    <t>3</t>
  </si>
  <si>
    <t>4</t>
  </si>
  <si>
    <t>Увеличение доходов от земельно-имущественного комплекса</t>
  </si>
  <si>
    <t>4.1</t>
  </si>
  <si>
    <t>4.2</t>
  </si>
  <si>
    <t>4.4</t>
  </si>
  <si>
    <t>2.7</t>
  </si>
  <si>
    <t>4.5</t>
  </si>
  <si>
    <t>4.6</t>
  </si>
  <si>
    <t>количество субъектов поддержки</t>
  </si>
  <si>
    <t>количество консультаций</t>
  </si>
  <si>
    <t>количество маршрутов</t>
  </si>
  <si>
    <t xml:space="preserve">Проведение мероприятий, направленных на повышение эффективности деятельности муниципальных унитарных  предприятий </t>
  </si>
  <si>
    <t>Направление арендаторам уведомлений о внесении платежа при нарушении срока, установленного договором</t>
  </si>
  <si>
    <t xml:space="preserve"> Осуществление претензионно-исковой работы</t>
  </si>
  <si>
    <t>количество уведомлений</t>
  </si>
  <si>
    <t>количество объявлений</t>
  </si>
  <si>
    <t xml:space="preserve">Проведение сверок по расчетам с  плательщиками  по аренде имущества и земельным участкам </t>
  </si>
  <si>
    <t>1.5.1</t>
  </si>
  <si>
    <t>поддержка в актуальной версии</t>
  </si>
  <si>
    <t>количество мероприятий</t>
  </si>
  <si>
    <t>2.4.2</t>
  </si>
  <si>
    <t>2.4.3</t>
  </si>
  <si>
    <t>2.4.4</t>
  </si>
  <si>
    <t>2.8</t>
  </si>
  <si>
    <t>в течение учебного года</t>
  </si>
  <si>
    <t>количество 
человек</t>
  </si>
  <si>
    <t xml:space="preserve">Напоминание неплательщикам в средствах массовой информации о необходимости погашения задолженности </t>
  </si>
  <si>
    <t>Мероприятия по росту налоговых и неналоговых доходов</t>
  </si>
  <si>
    <t xml:space="preserve">  2.1</t>
  </si>
  <si>
    <t xml:space="preserve">  2.2</t>
  </si>
  <si>
    <t xml:space="preserve">  3.1</t>
  </si>
  <si>
    <t xml:space="preserve">  3.2</t>
  </si>
  <si>
    <t xml:space="preserve">  4.1</t>
  </si>
  <si>
    <t xml:space="preserve">  5.1</t>
  </si>
  <si>
    <t>Оценка налоговых расходов г.Дивногорска</t>
  </si>
  <si>
    <t>проведение оценки(да/нет)</t>
  </si>
  <si>
    <t>ежегодно до 1 июня</t>
  </si>
  <si>
    <t>Проведение мониторинга   качества финансового менеджмента распорядителей средств местного бюджета</t>
  </si>
  <si>
    <t>Проведение мониторинга качества финансового менеджмента  администраторов доходов местного бюджета</t>
  </si>
  <si>
    <t>количество информационных сообщений(СМИ, сеть Интернет)</t>
  </si>
  <si>
    <t>да/нет</t>
  </si>
  <si>
    <t>Осуществление деятельности по организации и посещению конференций, форумов и др. публичных мероприятий, посвященных обсуждению вопросов, касающихся улучшения бизнес-климата, расширения межрегионального сотрудничества и пр.</t>
  </si>
  <si>
    <t>Организация конкурсов и соревнований среди предприятий малого и среднего бизнеса, ярмарок предприятий, сельскохозяйственных ярмарок, торжественных мероприятий, посвященных профессиональной деятельности</t>
  </si>
  <si>
    <t>1.2.2</t>
  </si>
  <si>
    <t>1.3.3</t>
  </si>
  <si>
    <t>2.6</t>
  </si>
  <si>
    <t>3.1</t>
  </si>
  <si>
    <t>4.3</t>
  </si>
  <si>
    <t xml:space="preserve"> 6.1</t>
  </si>
  <si>
    <t xml:space="preserve"> 6.2</t>
  </si>
  <si>
    <t xml:space="preserve">
проведение мониторинга (да/нет)</t>
  </si>
  <si>
    <t>проведение оценки
да/нет</t>
  </si>
  <si>
    <t>проведение мониторинга
(да/нет)</t>
  </si>
  <si>
    <t>количество 
объектов</t>
  </si>
  <si>
    <t>количество 
сверок</t>
  </si>
  <si>
    <t>в течение года, в соответствии с графиком</t>
  </si>
  <si>
    <t>7.</t>
  </si>
  <si>
    <t xml:space="preserve">Не выплачивать работникам муниципальных учреждений компенсации за неиспользованные отпуска, за исключением случаев увольнения </t>
  </si>
  <si>
    <t>проведен анализ
да/нет</t>
  </si>
  <si>
    <t>7.1.</t>
  </si>
  <si>
    <t>7.2.</t>
  </si>
  <si>
    <t>7.3.</t>
  </si>
  <si>
    <t>7.4.</t>
  </si>
  <si>
    <t>Сократить расходы на телефонную 
связь и транспорт</t>
  </si>
  <si>
    <t>7.5.</t>
  </si>
  <si>
    <t>Ограничить осуществление расходов капитального характера, не допускать инициативных расходов муниципальных учреждений</t>
  </si>
  <si>
    <t>7.6.</t>
  </si>
  <si>
    <t>Проведение инвентаризации адресных сведений в ГАР, 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</t>
  </si>
  <si>
    <t>второе полугодие</t>
  </si>
  <si>
    <t>Осуществление муниципального жилищного контроля</t>
  </si>
  <si>
    <t>5</t>
  </si>
  <si>
    <t xml:space="preserve">количество 
мероприятий  </t>
  </si>
  <si>
    <t xml:space="preserve">  5.2</t>
  </si>
  <si>
    <t xml:space="preserve">  5.3</t>
  </si>
  <si>
    <t>Сумма экономии от проведения конкурентных способов определения поставщиков (подрядчиков, исполнителей): аукционов в электронной форме, открытых конкурсов, запросов котировок.</t>
  </si>
  <si>
    <t>Мероприятия для устойчивого исполнения бюджета города</t>
  </si>
  <si>
    <t xml:space="preserve">Не  допускать возникновения кредиторской задолженности. В ПФХД предусматривать первоочередные статьи расходов (заработная плата, коммунальные услуги, питание). </t>
  </si>
  <si>
    <t>Пропаганда и улучшение имиджа предпринимательской деятельности привлечение молодежи к предпринимательской активности.</t>
  </si>
  <si>
    <t>Организация работы по легализации заработной платы во внебюджетном секторе экономики муниципального образования и других доходов физических лиц и рассмотрение результатов на расширенном заседании Координационного совета</t>
  </si>
  <si>
    <t>Провести анализ штатных расписаний учреждений, в том числе на предмет наличия вакансий и целесообразности совмещения должностей и подготовить предложения по сокращению численности работников учреждений</t>
  </si>
  <si>
    <t>да</t>
  </si>
  <si>
    <t>Администрация города</t>
  </si>
  <si>
    <t>от 0,95 
до 1,1</t>
  </si>
  <si>
    <t>МКУ "Управление капитального строительства и городского хозяйства"</t>
  </si>
  <si>
    <t>МКУ «Управление закупками города Дивногорска.</t>
  </si>
  <si>
    <t xml:space="preserve">Деятельность по улучшению доступа субъектов малого и среднего предпринимательства к финансовым  и имущественным ресурсам. </t>
  </si>
  <si>
    <t>№ п./п.</t>
  </si>
  <si>
    <t xml:space="preserve">Размещение на официальном сайте муниципального образования перечня муниципального имущества, предназначенного для передачи во владение и (или) пользование субъектам малого предпринимательства и организациям, образующим инфраструктуру поддержки малого и среднего предпринимательства
</t>
  </si>
  <si>
    <t>Осуществление на плановой и системной основе мероприятий по земельному контролю с учетом эффективности и результативности такого контроля</t>
  </si>
  <si>
    <t>Проведение работ по внесению в ЕГРН сведений о ранее учтенных объектах недвижимости и их правообладателях, которых недостаточно для постановки на учет (Федеральный закон от 30.12.2020 № 518-ФЗ), а также реализации "гаражной амнистии" (Федеральный закон от 05.04.2021 № 79-ФЗ)</t>
  </si>
  <si>
    <t>Обеспечение внесения в ЕГРН сведений в порядке межведомственного информационного взаимодействия, в т.ч о границах населенных пунктов, территориальных зон</t>
  </si>
  <si>
    <t>Проведение мероприятий, направленных на исключение из ЕГРН сведений об объектах, не отвечающих критериям отнесения их к объектам капитального строительства</t>
  </si>
  <si>
    <t>Обеспечение проведения комплексных кадастровых работ на территории Красноярского края в отношении кадастровых кварталов, утвержденных постановлением Правительства Красноярского края от 16.03.2021 №129-п "О проведении на территории Красноярского края комплексных кадастровых работ"</t>
  </si>
  <si>
    <t>Меры, связанные с улучшением администрирования  налогов и сборов</t>
  </si>
  <si>
    <t>Мероприятия по повышению эффективности  расходов бюджета</t>
  </si>
  <si>
    <t>Организация и проведение информационной кампании с целью доведения до сведения граждан информации о способах получения налоговых уведомлений и уплаты имущественных налогов</t>
  </si>
  <si>
    <t>Осуществление выездных и документарных проверок использования муниципального имущества</t>
  </si>
  <si>
    <t>2.3.1</t>
  </si>
  <si>
    <t>2.3.2</t>
  </si>
  <si>
    <t>2.3.3</t>
  </si>
  <si>
    <t>2.3.4</t>
  </si>
  <si>
    <t>2.3.5</t>
  </si>
  <si>
    <t>2.3.6</t>
  </si>
  <si>
    <t>6</t>
  </si>
  <si>
    <t>Активизация работы по приватизации и коммерциализации непрофильных активов.
Продажа муниципального имущества, в том числе земельных участков по инициативе администрации города</t>
  </si>
  <si>
    <t>Анализ фактического использования имущества, находящегося в хозяйственном ведении муниципальных унитарных предприятий  и оперативном управлении муниципальных учреждений</t>
  </si>
  <si>
    <t xml:space="preserve"> Выявление неиспользуемого (бесхозного) имущества и установление направлений его эффективного использования</t>
  </si>
  <si>
    <t>Определение и установление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</t>
  </si>
  <si>
    <t>Системное проведение мероприятий по земельному контролю, направленных на выявление земельных участков, используемых без правоустанавливающих документов или используемых не по целевому назначению</t>
  </si>
  <si>
    <t>Выявление правообладателей ранее учтенных объектов недвижимости, находящихся на земельных участках, предназначенных для ведения личного подсобного хозяйства, огородничества, садоводства, индивидуального жилищного или гражданского строительства</t>
  </si>
  <si>
    <t>Отдел экономического развития администрации города</t>
  </si>
  <si>
    <t xml:space="preserve"> Отдел образования администрации города;
</t>
  </si>
  <si>
    <t>Финансовое управление администрации города</t>
  </si>
  <si>
    <t xml:space="preserve">Отдел экономического развития администрации города
</t>
  </si>
  <si>
    <t xml:space="preserve">Финансовое управление администрации города </t>
  </si>
  <si>
    <t xml:space="preserve"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          
</t>
  </si>
  <si>
    <t>Предоставление субъектам малого и
 среднего предпринимательства финансовой поддержки за счет средств регионального бюджета</t>
  </si>
  <si>
    <t>Содействие формированию туристического продукта и привлечение устойчивого туристического потока</t>
  </si>
  <si>
    <t>от 0,95 
и выше</t>
  </si>
  <si>
    <t>от 0,1 
и ниже</t>
  </si>
  <si>
    <t>недоимки  возникшей за отчетный период  к начисленной сумме платежей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</si>
  <si>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</si>
  <si>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</si>
  <si>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</si>
  <si>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</si>
  <si>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</si>
  <si>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</si>
  <si>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</si>
  <si>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</si>
  <si>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</si>
  <si>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Количество проверок, КНМ соблюдения
законов в сфере ЖКХ</t>
  </si>
  <si>
    <t xml:space="preserve">Количество выданных предписаний при выявлении нарушений </t>
  </si>
  <si>
    <t>Количество  материалов направленных в надзорные органы (ГЖИ)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</si>
  <si>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</t>
  </si>
  <si>
    <t xml:space="preserve">Отдел правового и кадрового обеспечения администрации города , 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
   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</si>
  <si>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отношений),
МКУ "Управление капитального строительства и городского хозяйства"</t>
  </si>
  <si>
    <t xml:space="preserve">Обеспечение ведения реестров муниципального имущества ГМИС </t>
  </si>
  <si>
    <t>Обеспечение ведения  финансовых обязательств (договоров) муниципальных образований края в ГМИС</t>
  </si>
  <si>
    <t>%</t>
  </si>
  <si>
    <t>Проведение выборочного анализа и аудита, внутреннего муниципального финансового контроля и контроля в сфере закупок, ведомственного контроля муниципальных учреждений</t>
  </si>
  <si>
    <t xml:space="preserve">
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МКУ «Управление закупками города Дивногорска,
МСКУ по ведению бухгалтерского учета "Межведомственная централизованная бухгалтерия",
городской Совет,
администрация города,
финансовое управление администрации города, МКУ"Управление капитального строительства и городского хозяйства"</t>
  </si>
  <si>
    <t>Комитет обеспечения градостроительной деятельности,    управления муниципальным имуществом и земельными отношениями(отдел архитектуры и градостроительства)</t>
  </si>
  <si>
    <t>Повышение качества планирования доходной части местного бюджета</t>
  </si>
  <si>
    <t>Обеспечить поступления доходов согласно утвержденным плановым назначениям по администрируемым доходам  бюджета города</t>
  </si>
  <si>
    <t>Принять меры по повышению качества управления дебиторской задолженностью по администрируемым платежам в бюджет города и снижению показателей просроченной дебиторской задолженности</t>
  </si>
  <si>
    <t>2.2.1</t>
  </si>
  <si>
    <t>2.2.2</t>
  </si>
  <si>
    <t>2.2.3</t>
  </si>
  <si>
    <t>Администраторы доходов бюджета городского округа  города  Дивногорска</t>
  </si>
  <si>
    <t>ежемесячно, уточненный прогноз до 01.05.2024, 01.10.2024</t>
  </si>
  <si>
    <t>обеспечено
(да/нет)</t>
  </si>
  <si>
    <t>Обеспечить систематическое и своевременное размещение (сохранение) информации в Государственной информационной системе о государственных и муниципальных платежах (ГИС ГМП)</t>
  </si>
  <si>
    <t>2.2.4</t>
  </si>
  <si>
    <t>2.2.5</t>
  </si>
  <si>
    <t>проведение анализа (да/нет)</t>
  </si>
  <si>
    <t>до 01.05.2024</t>
  </si>
  <si>
    <t>Отдел экономического развития администрации города ,
финансовое управление администрации города ,
МКУ "Управление капитального строительства и городского хозяйства"</t>
  </si>
  <si>
    <t>ежемесячно 
до 10 числа</t>
  </si>
  <si>
    <t>ежеквартально
 до 15 числа</t>
  </si>
  <si>
    <t>Повышение собираемости платы за наем жилых помещений по договорам социального найма, а также взысканию сумм задолженности по заключенным договорам</t>
  </si>
  <si>
    <t>отдел экономического развития администрации города;
отдел образования администрации города; 
отдел культуры администрации города,
отдел физической культуры, спорта и молодежной политики администрации города</t>
  </si>
  <si>
    <t>Отдел культуры администрации города;
отдел физической культуры, спорта и молодежной политики администрации города</t>
  </si>
  <si>
    <t>Отдел экономического развития администрации города,
отдел культуры администрации города,
отдел физической культуры, спорта и молодежной политики администрации города</t>
  </si>
  <si>
    <t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Дивногорска,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</si>
  <si>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 xml:space="preserve">
Финансовое управление администрации города ,
отдел экономического развития администрации города , 
отдел образования администрации города ,
отдел культуры администрации города ,
отдел физической культуры, спорта и молодежной политики администрации города           
</t>
  </si>
  <si>
    <t>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</si>
  <si>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>Проведение расширенных заседаний Координационного Совета по вопросам повышения собираемости и сокращению задолженности по налоговым и неналоговым доходам и сборам</t>
  </si>
  <si>
    <t xml:space="preserve">Анализ исполнения плана  неналоговых платежей </t>
  </si>
  <si>
    <t xml:space="preserve">Мониторинг состояния расчетов  крупнейших налогоплательщиков с бюджетом , взаимодействие по вопросам получения прогнозов и ожидаемой оценки платежей в бюджет города. Оперативное реагирование на возникающие риски  недопоступления доходов. Анализ исполнения плана  по налоговым платежам. </t>
  </si>
  <si>
    <t>100</t>
  </si>
  <si>
    <t>% исполнения плана  по доходам всего за отчетный период</t>
  </si>
  <si>
    <t>Приобретение продуктов питания, приобретение основных средств, работы, услуги по содержанию имущества, работы по текущему ремонту объектов, разработке проектно-сметной документации стоимостью свыше 100,0 тыс.рублей производить только после проведения конкурентных способов определения поставщиков (подрядчиков, исполнителей): аукционов в электронной форме, открытых конкурсов, запросов котировок</t>
  </si>
  <si>
    <t>Бюджетный эффект
 значение целевого показателя на 2024г (план)</t>
  </si>
  <si>
    <t>нет</t>
  </si>
  <si>
    <t>Отчетность опубликована на сайтах
 муниципальных учреждений в информационно-коммуникационной сети "Интернет". Производится размещение информационных и фотоматериалов в электронных и городских печатных средствах массовой информации. Бухгалтерская отчетность публикуется на сайте bas.gov.ru.</t>
  </si>
  <si>
    <t>Реформирование (оптимизация)
бюджетной сети  муниципальных учреждений не проводилась</t>
  </si>
  <si>
    <t>Увеличение объема доходов от 
предпринимательской и иной приносящей доход деятельности подведомственных учреждений образования , культуры, спорта и молодежной политики</t>
  </si>
  <si>
    <t>Направлена на рассмотрение информация в Финансовое управление для проведения  оценки качества финансового менеджмента  за 2023 год</t>
  </si>
  <si>
    <t>По итогам проведенных процедур сложилась экономия бюджетных средств</t>
  </si>
  <si>
    <t>Предложения об использовании 
экономии средств, сложившейся в результате осуществления закупок товаров, работ, услуг подготавливаются финансовым управлением при подготовке проектов решений о внесении изменений в бюджет города</t>
  </si>
  <si>
    <t xml:space="preserve">Отношение объема погашаемых долговых обязательств (за исключением долговых обязательств, привлекаемых и погашаемых в одном финансовом году) к объему налоговых, неналоговых поступлений и дотаций на выравнивание бюджетной обеспеченности соблюдается
</t>
  </si>
  <si>
    <t xml:space="preserve">Отношение объема расходов на обслуживание муниципального долга к расходам бюджета города Дивногорска, за исключением объема расходов, которые осуществляются за счет субвенций, предоставляемых из бюджетов бюджетной системы РФ, соблюдается
</t>
  </si>
  <si>
    <t xml:space="preserve">Анализ штатных расписаний учреждений проведен, предложений по сокращению численности работников учреждений не поступило.
</t>
  </si>
  <si>
    <t>Работникам муниципальных учреждений компенсации за неиспользованные отпуска, за исключением случаев увольнения не выплачиваются.</t>
  </si>
  <si>
    <t>Заключение договоров с единственным поставщиком свыше 100 тысяч рублей допускается только при голосовании с заместителем Главы города по экономике и финансам</t>
  </si>
  <si>
    <t>Ограничено осуществление расходов капитального характера, не допускаются инициативные расходы муниципальных учреждений</t>
  </si>
  <si>
    <t xml:space="preserve">Проведены  контрольно надзорные 
мероприятия </t>
  </si>
  <si>
    <t>Экономия по торгам муниципальных 
учреждений</t>
  </si>
  <si>
    <t>Сократились расходы на содержание 
транспорта: ремонт,запчасти,ГСМ по сравнению с 1 кварталом 2023 года</t>
  </si>
  <si>
    <t>в течение года 
( с ежеквартальным отчетом к Постановлению №98п от 01.08.2023 )</t>
  </si>
  <si>
    <t>Поступления доходов согласно 
утвержденным плановым назначениям</t>
  </si>
  <si>
    <t xml:space="preserve">Проводится анализ исполнения плана  
неналоговых платежей </t>
  </si>
  <si>
    <t>Размещение (сохранение) информации 
в Государственной информационной системе о государственных и муниципальных платежах</t>
  </si>
  <si>
    <t>Взыскано  задолженности за отчетный период по заключенным договорам</t>
  </si>
  <si>
    <t xml:space="preserve">Ведения реестров муниципального
имущества ГМИС </t>
  </si>
  <si>
    <t>Ведения  финансовых обязательств 
(договоров) муниципальных образований края в ГМИС</t>
  </si>
  <si>
    <t>В рамках учебного курса "Экономика" 
для обучающихся в 10–11-х классах средней общеобразовательной школы (обучающиеся 10-11 класс 2023-2024 уч.год 292 чел., обучающиеся будущие обучающиеся 10 класс 2024-2025 уч. год 108 чел)</t>
  </si>
  <si>
    <t>100% использования имущества по 
назначению</t>
  </si>
  <si>
    <t>Установлен перечень 
сдаваемого в аренду имущества</t>
  </si>
  <si>
    <t>В соответствии со ст.8 Федерального закона от 24.07.2007г. №209-ФЗ "О развитии малого и среднего предпринимательства в Российской Федерации" администрацией города ведется Реестр субъектов малого и среднего предпринимательства – получателей поддержки. Реестр размещен на официальном сайте администрации города (http://divnogorsk-adm.ru/ekonomika_1_1/malyj-i-srednij-biznes/)</t>
  </si>
  <si>
    <t xml:space="preserve">   -</t>
  </si>
  <si>
    <t>Просвирнина Юлия Владимировна</t>
  </si>
  <si>
    <t>8 (39 144)3-01-00</t>
  </si>
  <si>
    <t>МАУ Дивный на базе павильона 
информационного центра организована работа туристического центра, где предоставляются информационно-консультационные услуги, услуги посещения местных туристических маршрутов, сувенирная продукция.
МБУК ДХМ получены аттестаты аккредитации на 4 туристических маршрута "Дивногорские музеи", "У Дивных гор", "Дивногорские легенды", "Пешком по улицам Дивногорска".</t>
  </si>
  <si>
    <t>Направлена информация в СМИ о 
необходимости погашения задолженности</t>
  </si>
  <si>
    <t>На официальном сайте администрации города размещена информационная статья на тему о сроках получения налоговых уведомлений</t>
  </si>
  <si>
    <t>Администрацией города принято постановление №18п от 24.01.2024 "О ликвидации МУП Земля" в соответствии с Федеральным законом №485-ФЗ от 27.12.2019 "О внесении изменений в Федеральный закон «О государственных и муниципальных унитарных предприятиях» и Федеральный закон «О защите конкуренции"</t>
  </si>
  <si>
    <t>ОТЧЕТ
по реализации плана  мероприятий по росту доходов, повышению эффективности расходов, совершенствованию  долговой политики 
городского округа города  Дивногорска 
на 01.07. 2024 год</t>
  </si>
  <si>
    <t xml:space="preserve">Бюджетный эффект  2024 год 
 (за 6 месяцев)
</t>
  </si>
  <si>
    <t xml:space="preserve">Информация о проделанной работе за    
на 01.07.2024 года
 (6 месяцев, 9 месяцев , год) </t>
  </si>
  <si>
    <t>Отсутствует возможность включения новых объектов в перечень</t>
  </si>
  <si>
    <r>
      <t xml:space="preserve">Направлено 71 исковое заявление в суд на 1 039 тыс. руб., их них:
-6 Юр.лицам-  на сумму 255 тыс.руб.,
- 3 ИП - на сумму 146 тыс.руб.,
- 62 Физ.лицам -  на сумму 637 тыс.руб.
Направлено 4 претензии  на 41 тыс. руб., их них:
-4Физ.лицам-  на сумму 41 тыс.руб.
</t>
    </r>
    <r>
      <rPr>
        <sz val="11"/>
        <rFont val="Times New Roman"/>
        <family val="1"/>
        <charset val="204"/>
      </rPr>
      <t>В 1 полугодии 2024 в ОПиКО направлено 27 дел на сумму 1363,6 тыс.рублей.</t>
    </r>
  </si>
  <si>
    <t>В 1 полугодии 2024 направлено 275 актов сверок</t>
  </si>
  <si>
    <t>В 1 полугодии 2024 направлено 10 уведомлений о задолженности на сумму 97,590 т.р., Погашена задолженность всумме 5,5 т.р.</t>
  </si>
  <si>
    <t>Проведение мун.контроля запланировано на 3-4 квартал 2024 года</t>
  </si>
  <si>
    <t xml:space="preserve"> Выявлено движимое имущество (мемориальные доски), перечень размещен на сайте, направлен запрос в полицию</t>
  </si>
  <si>
    <t>В 1 полугодии 2024 по результатам торгов заключено 5 договоров купли-продажи земельного участка</t>
  </si>
  <si>
    <t>На официальном сайте администрации города, а так же в социальных сетях и сми размещаются  объявления для субъектов малого и среднего предпринимательства:                                                                           - о приеме заявок субъектов малого и среднего предпринимательства и самозанятых граждан на получение субсидий;                                                                                                    - календарь предпринимателя (ежемесячно);                                   -информация о создании бизнес плана на МСП.РФ</t>
  </si>
  <si>
    <t>Заявлений о предоставлении не поступало</t>
  </si>
  <si>
    <t>По состоянию на 30.06.2024 за счет средств регионального бюджета оказна финансовая поддержка субъектам малого и среднего предпринимательства на сумму 475 тыс. руб.</t>
  </si>
  <si>
    <t>По состоянию на 01.07.2024 проведено 2 заседания Координационного Совета. На заседания Координационного совета были приглашены 11 работодателей, из них 1 работодатель явились на заседание лично и предоставили пояснения .1 работодатель пояснил, что в организации работает 1 сотрудник на неполный рабочий день. Начисление и оплата труда производится пропорционально отработанному времени (ИП Филиппов В.А.). 10 работодателей  не явились на заседания Координационного совета, а также не предоставили пояснения. Членами Координационного совета принято решение рекомендовать контрольно-надзорным органам начать проверочные мероприятия.</t>
  </si>
  <si>
    <t>Администрацией города совместно с налоговой инспекцией организовано межведомственное взаимодействие по предоставлению информации о работодателях с признаками неформальной занятости. По состоянию на 01.07.2024 на заседании координационного совета рассмотрено 12 работодателей с признаками неформальной занятости. На заседании присутствовал 1 ИП, на предприятии которого был зафиксирован фак официально не оформленных трудовых отношений. В настоящее время ИП начал процесс трудоустройства, по факту трудоустройства в администрацию города будут предоставлены подтверждающие документы.(ИП Платунов С.В.) Для остальных работодателей Членами КС принято решение о предоставлении работодателями в Межрайонную инспекцию ФНС № 22 по Красноярскому краю пакета документов для проведения дополнительных проверочных мероприятий.</t>
  </si>
  <si>
    <t>Снижение суммы просроченной 
дебиторской задолженности по судебным решениям</t>
  </si>
  <si>
    <t xml:space="preserve"> Оценка качества финансового менеджмента  за 2023 год проведена. Рейтинг размещен на сайте  https://divnogorsk.gosuslugi.ru/deyatelnost/napravleniya-deyatelnosti/finansy/finansovyy-menedzhment/</t>
  </si>
  <si>
    <t>По состоянию на 01.07.2024 просроченная кредиторская задолженность отсутствует.</t>
  </si>
  <si>
    <t>Проведен внутренний финансовый аудит годовой отчетности за 2023 год.
Проверка расходования ФОТ в СОШ №9. Проверка исполнения муниципального задания в МБОУ СОШ №7, №2.
Проверка платных услуг и расходования внебюджетных средств МБУ ДО ДДХШ.
Проверка исполнения муниципального задания МФОУ Дельфин.</t>
  </si>
  <si>
    <t>Проводится еженедельный мониторинг поступлений налоговых и неналоговых доходов. В целом исполнение по налоговым и налоговым доходам  на 01.07.2024 года составило 115%. Основное перевыполнение по налоговым доходам (прибыль,НДФЛ и УСН) .  При корректировке бюджета будут уточненены параметры доходов НДФЛ и доходов от продажи земельных участков.</t>
  </si>
  <si>
    <t xml:space="preserve"> Произведена оценка за 1 квартал 2024 г . Исходя из исполнения бюджета за 1 кв. 2024года, данный показатель в среднем по  анализируемым кодам доходов составил 1,01.Минимальный показатель 0,26 по КБК 906 1 13 02994 04 0100 130   «Прочие доходы от компенсации затрат бюджетов городских округов (в части оплаты восстановительной стоимости сносимых зеленых насаждений)». В бюджете на 1 квартал 2024 года предусмотрено  40 тыс.руб., фактически поступило 10,3 тыс.руб. . 
  Осуществляется сбор информации за 1 полугодие 2024 года.</t>
  </si>
  <si>
    <t xml:space="preserve"> Произведена оценка за 1 квартал 2024 г . Исходя из исполнения бюджета за 1 кв.2024 года, данный показатель в среднем по  анализируемым кодам доходов составил 0,74. Минимальный показатель 0,16 по КБК 938 1 13 02994 04 0310 130   «Прочие доходы от компенсации затрат бюджетов городских округов (в части возврата дебиторской задолженности прошлых лет краевых целевых средств по предписаниям)» За  1 квартал 2024 года  начислено 2251,7 тыс. рублей, фактически в бюджет поступило 366,6 тыс. рублей.    
  Осуществляется сбор информации за 1 полугодие 2024 год.</t>
  </si>
  <si>
    <t xml:space="preserve"> Произведена оценка за 1 квартал 2023 г . Исходя из исполнения бюджета за 1кв. 2024 года, данный показатель в среднем по  анализируемым кодам доходов составил 1,82. Максимальный показатель 651 по КБК 906 1 16 02020 02 0000 140 «Административные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». За 1 квартал 2024 года начислено 1,5 тыс. рублей, недоимка на 01.04.2024 г. составила 977,9 тыс. рублей.     
  Осуществляется сбор информации за 1 полугодие 2024 год.</t>
  </si>
  <si>
    <t xml:space="preserve"> Произведена оценка за 1 квартал 2024 г . Исходя из исполнения бюджета за 2023года, данный показатель в среднем по  анализируемым кодам доходов составил 0,14. Максимальный показатель 0,13   по КБК 906 1 16 02020 02 0000 140 «Административные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». За 1 квартал 2024 года начислено 1,5 тыс.руб., задолженность на 01.04.2024 года составила 977,9 тыс.руб. на 01.01.2024 задолженность – 987,9 тыс.рублей.  .  
  Осуществляется сбор информации за 1 полугодие 2024 год.</t>
  </si>
  <si>
    <t xml:space="preserve"> Проведена  оценка качества финансового менеджмента  за 2023 год</t>
  </si>
  <si>
    <t xml:space="preserve">  - </t>
  </si>
  <si>
    <t xml:space="preserve"> За  6 месяцев 2024 года в судебном порядке признано право собственности  на 47 земельных участков и 3 ОКСа.
При проведении контрольных мероприятий выявлено 28 земельных участков, имеющих признаки самовольного занятия территории, документы не оформлены должным образом, а также 1 земельный участок с признаками нецелевого использования.  
</t>
  </si>
  <si>
    <t xml:space="preserve">
Положением о муниципальном земельном контроле в городском округе Дивногорск, утвержденного решением Дивногорского городского Совета депутатов от 25.10.2007 № 33-204-ГС Плановые проверки не предусмотрены. Согласно распоряжению администрации города 
от 19.01.2024 №39
разработан план работы органа муниципального земельного контроля на I-II кварталы 2024 года. Проведено 7 контрольных (надзорных) мероприятий без взаимодействия с контролируемым лицом -
Наблюдение за соблюдением обязательных требований(мониторинг безопасности) в отношении 28 земельных участков и 27 выездных обследований в отношении 37 земельных участков,  по результатам которых было выдано 29 предостережений о недопустимости нарушения обязательных требований
</t>
  </si>
  <si>
    <t>за 1 полугодие 2024  выявлено 287 объектов недвижимости с установленными признаками «дублей», данные о выявленных  объектах недвижимости направлены в Управление Росреестра, для снятия их с кадастрового учета.  В рамках проводимых работ сделано 35 межведомственных запроса.</t>
  </si>
  <si>
    <t>в настоящее время проект генерального плана проходит процедуру согласования. Сведения о границах населенных пунктов будут  внесены в ЕГРН после принятия указанного документа. Сведения о границах территориальных зон будут внесены после принятия проект внесения изменений в правила землепользования и застройки, разработанные и принятые после принятия генерального плана.</t>
  </si>
  <si>
    <t xml:space="preserve">  -</t>
  </si>
  <si>
    <r>
      <t>Администрацией города Дивногорска заключен муниципальный контракт от 11.03.2024 № Ф.2024.741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 выполнение комплексных кадастровых работ  в отношении следующих кадастровых кварталов: </t>
    </r>
    <r>
      <rPr>
        <sz val="11"/>
        <color rgb="FF000000"/>
        <rFont val="Times New Roman"/>
        <family val="1"/>
        <charset val="204"/>
      </rPr>
      <t>24:46:0101001, 24:46:0101003, 24:46:0101005, 24:46:0101006, 24:46:0101007, 24:46:0101008, 24:46:0101010, 24:46:0101013, 24:46:0102001, 24:46:0102004, 24:46:0102006, 24:46:0103001, 24:46:0103003, 24:46:0103004, 24:46:0103006, 24:46:0103007, 24:46:0103008, 24:46:0104001, 24:46:0104003, 24:46:0104004, 24:46:0104006, 24:46:0104007, 24:46:0104008, 24:46:0104009, 24:46:0104011, 24:46:0105001, 24:46:0105002, 24:46:0105003, 24:46:0105004, 24:46:0105005, 24:46:0105006, 24:46:0105007, 24:46:0105008, 24:46:0105009, 24:46:0105010, 24:46:0106001, 24:46:0106003, 24:46:0106005, 24:46:0106007, 24:46:0106008, 24:46:0106009, 24:46:0106010, 24:46:0106011, 24:46:0106012, 24:46:0106013, 24:46:0106014, 24:46:0106015, 24:46:0107001, 24:46:0107003, 24:46:0107004, 24:46:0107005, 24:46:0107006, 24:46:0107007, 24:46:0107008, 24:46:0107009, 24:46:0107010, 24:46:0107011, 24:46:0107012, 24:46:0107013, 24:46:0107014, 24:46:0108001, 24:46:0201001, 24:46:0202001, 24:46:0202002, 24:46:0203001, 24:46:0204001, 24:46:0301001, 24:46:0302001, 24:46:0302002, 24:46:0401001, 24:46:0501001, 24:46:0501002, 24:46:0501003, 24:46:0503002, 24:46:0603001, 24:46:0606001, 24:46:0606002, 24:46:0606003, 24:46:0702001, 24:46:0702002, 24:46:0801001, 24:46:0802001, 24:46:0901001, 24:46:1001001, 24:46:1001002, 24:46:1001003, 24:46:1001004, 24:46:1001006, 24:46:1002001, 24:46:1002002, 24:46:1002003, 24:46:1002004, 24:46:1002005, 24:46:1002006, 24:46:1002007, 24:46:1002008, 24:46:1003001, 24:46:1003002, 24:46:1003003, 24:46:1003004, 24:46:1003005, 24:46:1003006, 24:46:1003007, 24:46:1003008, 24:46:1004004, 24:46:1101001, 24:46:1201001, 24:46:1201002, 24:46:1202001, 24:46:1202003, 24:46:1203001, 24:46:2001001, 24:46:2001002, 24:46:2001003, 24:46:2001004, 24:46:2001005, 24:46:2001006, 24:46:2001007, 24:46:2001008, 24:46:2001009, 24:46:2001010, 24:46:2001011, 24:46:2001012, 24:46:2001013, 24:46:2001014, 24:46:2001015, 24:46:2001016, 24:46:2001018, 24:46:2001019, 24:46:2002001, 24:46:2002002, 24:46:2002003, 24:46:2002004, 24:46:2002005, 24:46:2002006, 24:46:2002007, 24:46:2002008, 24:46:2003001, 24:46:2003002, 24:46:2004009, 24:46:2005001, 24:46:2005002, 24:46:2101001, 24:46:2101002, 24:46:2101003, 24:46:2101004, 24:46:2102001, 24:46:2102002, 24:46:2102004, 24:46:2201001, 24:46:2201002, 24:46:2201003, 24:46:2201004, 24:46:2201006, 24:46:2201007, 24:46:2201008, 24:46:2201009, 24:46:2201010, 24:46:2201011, 24:46:2501002, 24:46:5102001</t>
    </r>
  </si>
  <si>
    <t>За 1 полугодие  2024 года проведено 4 осмотра рекламных конструкций на территории городского округа г. Дивногорск на предмет законности их установки и эксплуатации. По итогам осмотров направлено 10  предписаний о демонтаже рекламных конструкций, установленных  и (или)  эксплуатируемых без разрешения, срок действия которых не истек. На основании ст. 2 Федерального закона от 23.04.2024 № 98-ФЗ «О внесении изменений в статью 40 Федерального закона «О рекламе» и Федеральный закон «О внесении изменений в отдельные законодательные акты Российской Федерации» продлено 8 разрешений на установку и эксплуатацию рекламных конструкций.</t>
  </si>
  <si>
    <r>
      <rPr>
        <sz val="10"/>
        <color theme="1"/>
        <rFont val="Times New Roman"/>
        <family val="1"/>
        <charset val="204"/>
      </rPr>
      <t xml:space="preserve">За 6 месяцев  2024г  проведено 27 выездных обследований и 7 проверок по наблюдению за соблюдением обязательных требований( мониторинг безопасности ). По итогам  проверок выявлены признаки самовольного занятия территории,  нецелевое использование земельных участков, а также нарушение правил благоустройства. Должностными лицами в отношении правообладателей указанных земельных участкам приняты меры, направленные на привлечении нарушителей к ответственности, а также на устранение нарушений.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</si>
  <si>
    <t>Правообладатели не выявлены</t>
  </si>
  <si>
    <t>И.о. Главы  города</t>
  </si>
  <si>
    <t>М.Г.Кузнецова</t>
  </si>
  <si>
    <t>Состоялась:
- ярмарка в с.Овсянка "Масленица", в ярмарке приняли участие 7ФЛ и 1ЮЛ.
- продовольственная ярмарка "Весна-2024", в ярмарке приняли участие 41 предприниматель, 4 ИП,3 ЮЛ, и 34 ФЛ. 
- ярмарка в рамках фестиваля "Город первых", в ярмарке приняли участие всего 15 предпринимателей, 2 ИП, 1 ЮЛ, 12 ФЛ.
-  ярмарка в рамках празднования Дня города, в ярмарке приняли участие 80 предпринимателей, 9 ИП, 2ЮЛ, 69 ФЛ. 
- ярмарка в рамках празднования Дня молодежи, в ярмарке приняли участие 40 предпринимателей, 9 ИП, 31 ФЛ.</t>
  </si>
  <si>
    <t>По состоянию на 30.06.2024 предоставлена финансовая поддержка за счет средств регионального бюджета трем субъектам малого и среднего предпринимательства: ИП Кузякина О.Д.</t>
  </si>
  <si>
    <t xml:space="preserve">Краевой конкурс социальных инициатив "Мой край - мое дело" МБОУ ДО ДДТ и октябрь Форум школьного предпринимательства МБОУ ДО ДДТ.
Встреча со слушателями народного университета "Активное долголетие".
Лекция в ЦГБ им.В.Н.Белкина со студентами Дивногорского медицинского техникума о наличии в библиотеке услуг по работе с программой Консультант плюс.
</t>
  </si>
  <si>
    <t>Взаимодействие МБУК ДХМ, МБУК БМА с туроператорами Красноярского края в части реализации экскурсионных маршрутов для учащихся 5-9 классов (туристические сертификаты).
Работа с туристическими агентствами "Азимут","Радуга", "Центр туризма", "Саянское кольцо".  
Состоялся "Круглый стол" с предпринимателями в рамках повышения туристической привлекательности территорий городского округа, 4 предпринимателя получили консультацию.</t>
  </si>
  <si>
    <t xml:space="preserve">По состоянию на 01.07.2024  проведено 2 заседания Координационного Совета по взысканию недоимки в бюджет и внебюджетные фонды. Приглашены:
1) 1 ИП: Бакулин С. А.
2) 9 Юр. лиц: ООО «Викара», ООО «Дивногорский завод полимерных изделий», ООО «Завод геосинтетических материалов», ООО «Оцелот», ЗАО «Техполимер», ООО «Геосинтетика», ООО «СибТрансГрупп», ООО «Статус», КГБПОУ «Дивногорский гидроэнергетический техникум имени А.Е.Бочкина» 
3) 3 Физ.лица: Бекмурзаев А.Н, Геворкян А. А.,Ротанов А.В.
Общая сумма рассматриваемой задолженности составила 2 578, 384 тыс. руб.
На дату заседания сумма погашенной задолженности составила 2 025 ,793 тыс.руб.
По результатам КС в местный бюджет поступило 384,486 тыс.                                                                                                                                                                                               ВСЕГО по итогам заседаний КС:  общая сумма погашенной задолженности 2 025,793 тыс. руб. ,ф.б.: 753,596,  кр.б.: 887,709, мест.б. 384,486 тыс.руб.( НДФЛ 296,151 (Юр.л.), Земельный налог 25,394, Налог на имущество физ.лиц. 47,506, Налог на прибыль организаций 15,435 (Юр.л))
</t>
  </si>
  <si>
    <t>За 1 квартал 2024 года внесено в ГАР 55 (25 зу + 30 окс) записей об адресных сведениях по вновь присвоенным либо отсутствующим в реестре адресам, а также произведена актуализация по 24 (15 зу + 9 окс) объектам адресации.
Кроме того, за 1 квартал 2024 года 187 записей об адресных объектах удалено из ФИАС в связи со снятием с учета несуществующих, либо прекративших существования объектов
За 2 квартал 2024 года внесено в ГАР 446 (272 зу + 174 окс) записей об адресных сведениях по вновь присвоенным либо отсутствующим в реестре адресам, а также произведена актуализация по 167 (151 зу + 16 окс) объектам адресации.
Кроме того, за 2 квартал 2024 года 3 записи об адресных объектах удалено из ФИАС в связи со снятием с учета несуществующих, либо прекративших существования объектов</t>
  </si>
  <si>
    <t>в настоящее время земельные участки, подлежащие застройке, отсутствуют</t>
  </si>
  <si>
    <t>На комиссии администрации города принят инициативный проект "Благоустройство пешеходного тротуара в районе  д.1а ул.Больничный проезд".
На реализацию мероприятий по поддержке местных инициатив в бюджете предусмотрены средства на  обновление материально-технической базы сельского клуба-филиала с. Овсянка "В ногу со временем" и обустройство теплого туалета, септика и проведение водопровода в клубе-филиале п. Слизнево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</si>
</sst>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2" borderId="0" applyNumberFormat="0" applyBorder="0" applyAlignment="0" applyProtection="0"/>
  </cellStyleXfs>
  <cellXfs count="114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" fontId="2" fillId="3" borderId="1" xfId="2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/>
    <xf numFmtId="0" fontId="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top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0" xfId="0" applyFill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 wrapText="1"/>
    </xf>
    <xf numFmtId="16" fontId="1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/>
    </xf>
    <xf numFmtId="0" fontId="16" fillId="3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/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top" wrapText="1"/>
    </xf>
    <xf numFmtId="0" fontId="20" fillId="3" borderId="0" xfId="0" applyFont="1" applyFill="1"/>
    <xf numFmtId="0" fontId="23" fillId="3" borderId="0" xfId="0" applyFont="1" applyFill="1"/>
    <xf numFmtId="165" fontId="25" fillId="3" borderId="1" xfId="0" applyNumberFormat="1" applyFont="1" applyFill="1" applyBorder="1"/>
    <xf numFmtId="0" fontId="8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/>
    </xf>
    <xf numFmtId="165" fontId="24" fillId="3" borderId="1" xfId="0" applyNumberFormat="1" applyFont="1" applyFill="1" applyBorder="1"/>
    <xf numFmtId="0" fontId="20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17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49" fontId="5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Плохой" xfId="2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topLeftCell="A87" workbookViewId="0">
      <selection activeCell="G88" sqref="G88"/>
    </sheetView>
  </sheetViews>
  <sheetFormatPr defaultRowHeight="14.4"/>
  <cols>
    <col min="1" max="1" width="6.109375" customWidth="1"/>
    <col min="2" max="2" width="54.6640625" customWidth="1"/>
    <col min="3" max="3" width="20.44140625" customWidth="1"/>
    <col min="4" max="4" width="15.21875" customWidth="1"/>
    <col min="5" max="5" width="17.44140625" customWidth="1"/>
    <col min="6" max="6" width="14.6640625" customWidth="1"/>
    <col min="7" max="7" width="13.44140625" customWidth="1"/>
    <col min="8" max="8" width="43.88671875" customWidth="1"/>
  </cols>
  <sheetData>
    <row r="1" spans="1:8" ht="81.599999999999994" customHeight="1">
      <c r="A1" s="89" t="s">
        <v>287</v>
      </c>
      <c r="B1" s="89"/>
      <c r="C1" s="89"/>
      <c r="D1" s="89"/>
      <c r="E1" s="89"/>
      <c r="F1" s="89"/>
      <c r="G1" s="89"/>
      <c r="H1" s="89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 ht="30.6" customHeight="1">
      <c r="A3" s="103" t="s">
        <v>166</v>
      </c>
      <c r="B3" s="88" t="s">
        <v>0</v>
      </c>
      <c r="C3" s="88" t="s">
        <v>1</v>
      </c>
      <c r="D3" s="88" t="s">
        <v>2</v>
      </c>
      <c r="E3" s="88" t="s">
        <v>3</v>
      </c>
      <c r="F3" s="88" t="s">
        <v>252</v>
      </c>
      <c r="G3" s="88" t="s">
        <v>288</v>
      </c>
      <c r="H3" s="88" t="s">
        <v>289</v>
      </c>
    </row>
    <row r="4" spans="1:8" ht="66" customHeight="1">
      <c r="A4" s="104"/>
      <c r="B4" s="92"/>
      <c r="C4" s="92"/>
      <c r="D4" s="92"/>
      <c r="E4" s="92"/>
      <c r="F4" s="88"/>
      <c r="G4" s="88"/>
      <c r="H4" s="88"/>
    </row>
    <row r="5" spans="1:8">
      <c r="A5" s="68" t="s">
        <v>4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19">
        <v>7</v>
      </c>
      <c r="H5" s="19">
        <v>8</v>
      </c>
    </row>
    <row r="6" spans="1:8" ht="17.399999999999999">
      <c r="A6" s="98" t="s">
        <v>107</v>
      </c>
      <c r="B6" s="98"/>
      <c r="C6" s="98"/>
      <c r="D6" s="98"/>
      <c r="E6" s="20"/>
      <c r="F6" s="40"/>
      <c r="G6" s="73">
        <f>G18+G33+G35+G37+G38+G39</f>
        <v>59413.9</v>
      </c>
      <c r="H6" s="40"/>
    </row>
    <row r="7" spans="1:8" ht="17.399999999999999" customHeight="1">
      <c r="A7" s="28">
        <v>1</v>
      </c>
      <c r="B7" s="93" t="s">
        <v>59</v>
      </c>
      <c r="C7" s="93"/>
      <c r="D7" s="93"/>
      <c r="E7" s="93"/>
      <c r="F7" s="40"/>
      <c r="G7" s="40"/>
      <c r="H7" s="40"/>
    </row>
    <row r="8" spans="1:8" ht="16.8" customHeight="1">
      <c r="A8" s="64" t="s">
        <v>11</v>
      </c>
      <c r="B8" s="90" t="s">
        <v>60</v>
      </c>
      <c r="C8" s="90"/>
      <c r="D8" s="90"/>
      <c r="E8" s="90"/>
      <c r="F8" s="90"/>
      <c r="G8" s="40"/>
      <c r="H8" s="40"/>
    </row>
    <row r="9" spans="1:8" ht="156">
      <c r="A9" s="69" t="s">
        <v>61</v>
      </c>
      <c r="B9" s="1" t="s">
        <v>64</v>
      </c>
      <c r="C9" s="9" t="s">
        <v>190</v>
      </c>
      <c r="D9" s="6" t="s">
        <v>78</v>
      </c>
      <c r="E9" s="8" t="s">
        <v>22</v>
      </c>
      <c r="F9" s="58">
        <v>5</v>
      </c>
      <c r="G9" s="45">
        <v>4</v>
      </c>
      <c r="H9" s="74" t="s">
        <v>297</v>
      </c>
    </row>
    <row r="10" spans="1:8" ht="118.8">
      <c r="A10" s="69" t="s">
        <v>62</v>
      </c>
      <c r="B10" s="2" t="s">
        <v>65</v>
      </c>
      <c r="C10" s="9" t="s">
        <v>190</v>
      </c>
      <c r="D10" s="6" t="s">
        <v>78</v>
      </c>
      <c r="E10" s="8" t="s">
        <v>98</v>
      </c>
      <c r="F10" s="58">
        <v>1</v>
      </c>
      <c r="G10" s="45">
        <v>1</v>
      </c>
      <c r="H10" s="74" t="s">
        <v>279</v>
      </c>
    </row>
    <row r="11" spans="1:8" ht="145.19999999999999">
      <c r="A11" s="69" t="s">
        <v>63</v>
      </c>
      <c r="B11" s="2" t="s">
        <v>167</v>
      </c>
      <c r="C11" s="26" t="s">
        <v>213</v>
      </c>
      <c r="D11" s="6" t="s">
        <v>78</v>
      </c>
      <c r="E11" s="8" t="s">
        <v>17</v>
      </c>
      <c r="F11" s="58">
        <v>3</v>
      </c>
      <c r="G11" s="58" t="s">
        <v>280</v>
      </c>
      <c r="H11" s="75" t="s">
        <v>290</v>
      </c>
    </row>
    <row r="12" spans="1:8" ht="15.6">
      <c r="A12" s="64" t="s">
        <v>12</v>
      </c>
      <c r="B12" s="67" t="s">
        <v>66</v>
      </c>
      <c r="C12" s="17"/>
      <c r="D12" s="6"/>
      <c r="E12" s="63"/>
      <c r="F12" s="58"/>
      <c r="G12" s="40"/>
      <c r="H12" s="40"/>
    </row>
    <row r="13" spans="1:8" ht="78">
      <c r="A13" s="69" t="s">
        <v>16</v>
      </c>
      <c r="B13" s="1" t="s">
        <v>121</v>
      </c>
      <c r="C13" s="9" t="s">
        <v>190</v>
      </c>
      <c r="D13" s="6" t="s">
        <v>78</v>
      </c>
      <c r="E13" s="8" t="s">
        <v>99</v>
      </c>
      <c r="F13" s="58">
        <v>2</v>
      </c>
      <c r="G13" s="58" t="s">
        <v>280</v>
      </c>
      <c r="H13" s="76"/>
    </row>
    <row r="14" spans="1:8" ht="198">
      <c r="A14" s="69" t="s">
        <v>123</v>
      </c>
      <c r="B14" s="1" t="s">
        <v>122</v>
      </c>
      <c r="C14" s="9" t="s">
        <v>190</v>
      </c>
      <c r="D14" s="6" t="s">
        <v>78</v>
      </c>
      <c r="E14" s="8" t="s">
        <v>99</v>
      </c>
      <c r="F14" s="58">
        <v>2</v>
      </c>
      <c r="G14" s="45">
        <v>5</v>
      </c>
      <c r="H14" s="74" t="s">
        <v>324</v>
      </c>
    </row>
    <row r="15" spans="1:8" ht="15.6">
      <c r="A15" s="28" t="s">
        <v>67</v>
      </c>
      <c r="B15" s="90" t="s">
        <v>165</v>
      </c>
      <c r="C15" s="90"/>
      <c r="D15" s="90"/>
      <c r="E15" s="90"/>
      <c r="F15" s="90"/>
      <c r="G15" s="40"/>
      <c r="H15" s="40"/>
    </row>
    <row r="16" spans="1:8" ht="145.19999999999999">
      <c r="A16" s="37" t="s">
        <v>44</v>
      </c>
      <c r="B16" s="2" t="s">
        <v>68</v>
      </c>
      <c r="C16" s="26" t="s">
        <v>213</v>
      </c>
      <c r="D16" s="6" t="s">
        <v>6</v>
      </c>
      <c r="E16" s="8" t="s">
        <v>133</v>
      </c>
      <c r="F16" s="58">
        <v>3</v>
      </c>
      <c r="G16" s="58" t="s">
        <v>280</v>
      </c>
      <c r="H16" s="46" t="s">
        <v>298</v>
      </c>
    </row>
    <row r="17" spans="1:8" ht="69">
      <c r="A17" s="69" t="s">
        <v>45</v>
      </c>
      <c r="B17" s="2" t="s">
        <v>196</v>
      </c>
      <c r="C17" s="9" t="s">
        <v>190</v>
      </c>
      <c r="D17" s="6" t="s">
        <v>6</v>
      </c>
      <c r="E17" s="8" t="s">
        <v>88</v>
      </c>
      <c r="F17" s="58">
        <v>3</v>
      </c>
      <c r="G17" s="58">
        <v>1</v>
      </c>
      <c r="H17" s="50" t="s">
        <v>325</v>
      </c>
    </row>
    <row r="18" spans="1:8" ht="69">
      <c r="A18" s="69" t="s">
        <v>124</v>
      </c>
      <c r="B18" s="2" t="s">
        <v>69</v>
      </c>
      <c r="C18" s="9" t="s">
        <v>190</v>
      </c>
      <c r="D18" s="6" t="s">
        <v>6</v>
      </c>
      <c r="E18" s="8" t="s">
        <v>14</v>
      </c>
      <c r="F18" s="59">
        <v>1000</v>
      </c>
      <c r="G18" s="77">
        <v>475</v>
      </c>
      <c r="H18" s="26" t="s">
        <v>299</v>
      </c>
    </row>
    <row r="19" spans="1:8" ht="15.6">
      <c r="A19" s="64" t="s">
        <v>8</v>
      </c>
      <c r="B19" s="91" t="s">
        <v>157</v>
      </c>
      <c r="C19" s="91"/>
      <c r="D19" s="91"/>
      <c r="E19" s="91"/>
      <c r="F19" s="91"/>
      <c r="G19" s="91"/>
      <c r="H19" s="40"/>
    </row>
    <row r="20" spans="1:8" ht="145.19999999999999">
      <c r="A20" s="69" t="s">
        <v>9</v>
      </c>
      <c r="B20" s="2" t="s">
        <v>71</v>
      </c>
      <c r="C20" s="26" t="s">
        <v>240</v>
      </c>
      <c r="D20" s="6" t="s">
        <v>6</v>
      </c>
      <c r="E20" s="8" t="s">
        <v>119</v>
      </c>
      <c r="F20" s="58">
        <f>1+2+2+2</f>
        <v>7</v>
      </c>
      <c r="G20" s="58">
        <f>1+3</f>
        <v>4</v>
      </c>
      <c r="H20" s="78" t="s">
        <v>326</v>
      </c>
    </row>
    <row r="21" spans="1:8" ht="79.2">
      <c r="A21" s="69" t="s">
        <v>70</v>
      </c>
      <c r="B21" s="14" t="s">
        <v>72</v>
      </c>
      <c r="C21" s="9" t="s">
        <v>191</v>
      </c>
      <c r="D21" s="6" t="s">
        <v>104</v>
      </c>
      <c r="E21" s="8" t="s">
        <v>105</v>
      </c>
      <c r="F21" s="58">
        <v>400</v>
      </c>
      <c r="G21" s="45">
        <v>292</v>
      </c>
      <c r="H21" s="74" t="s">
        <v>276</v>
      </c>
    </row>
    <row r="22" spans="1:8" ht="15.6">
      <c r="A22" s="64" t="s">
        <v>10</v>
      </c>
      <c r="B22" s="110" t="s">
        <v>73</v>
      </c>
      <c r="C22" s="110"/>
      <c r="D22" s="110"/>
      <c r="E22" s="110"/>
      <c r="F22" s="110"/>
      <c r="G22" s="40"/>
      <c r="H22" s="40"/>
    </row>
    <row r="23" spans="1:8" ht="132">
      <c r="A23" s="69" t="s">
        <v>97</v>
      </c>
      <c r="B23" s="2" t="s">
        <v>197</v>
      </c>
      <c r="C23" s="26" t="s">
        <v>241</v>
      </c>
      <c r="D23" s="6" t="s">
        <v>6</v>
      </c>
      <c r="E23" s="8" t="s">
        <v>90</v>
      </c>
      <c r="F23" s="58">
        <f>4+4</f>
        <v>8</v>
      </c>
      <c r="G23" s="58">
        <v>4</v>
      </c>
      <c r="H23" s="51" t="s">
        <v>283</v>
      </c>
    </row>
    <row r="24" spans="1:8" ht="145.19999999999999">
      <c r="A24" s="69" t="s">
        <v>74</v>
      </c>
      <c r="B24" s="2" t="s">
        <v>75</v>
      </c>
      <c r="C24" s="26" t="s">
        <v>242</v>
      </c>
      <c r="D24" s="6" t="s">
        <v>6</v>
      </c>
      <c r="E24" s="8" t="s">
        <v>89</v>
      </c>
      <c r="F24" s="58">
        <f>2+10+10</f>
        <v>22</v>
      </c>
      <c r="G24" s="45">
        <f>1+8</f>
        <v>9</v>
      </c>
      <c r="H24" s="21" t="s">
        <v>327</v>
      </c>
    </row>
    <row r="25" spans="1:8" ht="17.399999999999999">
      <c r="A25" s="64" t="s">
        <v>76</v>
      </c>
      <c r="B25" s="111" t="s">
        <v>173</v>
      </c>
      <c r="C25" s="111"/>
      <c r="D25" s="111"/>
      <c r="E25" s="111"/>
      <c r="F25" s="111"/>
      <c r="G25" s="40"/>
      <c r="H25" s="40"/>
    </row>
    <row r="26" spans="1:8" ht="15.6">
      <c r="A26" s="64" t="s">
        <v>29</v>
      </c>
      <c r="B26" s="91" t="s">
        <v>77</v>
      </c>
      <c r="C26" s="91"/>
      <c r="D26" s="91"/>
      <c r="E26" s="91"/>
      <c r="F26" s="91"/>
      <c r="G26" s="91"/>
      <c r="H26" s="40"/>
    </row>
    <row r="27" spans="1:8" ht="198">
      <c r="A27" s="69" t="s">
        <v>24</v>
      </c>
      <c r="B27" s="2" t="s">
        <v>158</v>
      </c>
      <c r="C27" s="9" t="s">
        <v>190</v>
      </c>
      <c r="D27" s="8" t="s">
        <v>28</v>
      </c>
      <c r="E27" s="8" t="s">
        <v>14</v>
      </c>
      <c r="F27" s="58">
        <v>10</v>
      </c>
      <c r="G27" s="79" t="s">
        <v>280</v>
      </c>
      <c r="H27" s="27" t="s">
        <v>300</v>
      </c>
    </row>
    <row r="28" spans="1:8" ht="264">
      <c r="A28" s="69" t="s">
        <v>23</v>
      </c>
      <c r="B28" s="1" t="s">
        <v>49</v>
      </c>
      <c r="C28" s="65" t="s">
        <v>190</v>
      </c>
      <c r="D28" s="8" t="s">
        <v>46</v>
      </c>
      <c r="E28" s="8" t="s">
        <v>105</v>
      </c>
      <c r="F28" s="58">
        <v>10</v>
      </c>
      <c r="G28" s="80">
        <v>12</v>
      </c>
      <c r="H28" s="27" t="s">
        <v>301</v>
      </c>
    </row>
    <row r="29" spans="1:8" ht="15.6">
      <c r="A29" s="64" t="s">
        <v>25</v>
      </c>
      <c r="B29" s="97" t="s">
        <v>222</v>
      </c>
      <c r="C29" s="97"/>
      <c r="D29" s="97"/>
      <c r="E29" s="97"/>
      <c r="F29" s="97"/>
      <c r="G29" s="40"/>
      <c r="H29" s="40"/>
    </row>
    <row r="30" spans="1:8" ht="27.6">
      <c r="A30" s="105" t="s">
        <v>225</v>
      </c>
      <c r="B30" s="106" t="s">
        <v>223</v>
      </c>
      <c r="C30" s="108" t="s">
        <v>228</v>
      </c>
      <c r="D30" s="96" t="s">
        <v>6</v>
      </c>
      <c r="E30" s="8" t="s">
        <v>230</v>
      </c>
      <c r="F30" s="60" t="s">
        <v>160</v>
      </c>
      <c r="G30" s="60" t="s">
        <v>160</v>
      </c>
      <c r="H30" s="100" t="s">
        <v>270</v>
      </c>
    </row>
    <row r="31" spans="1:8" ht="39.6">
      <c r="A31" s="105"/>
      <c r="B31" s="107"/>
      <c r="C31" s="109"/>
      <c r="D31" s="96"/>
      <c r="E31" s="66" t="s">
        <v>250</v>
      </c>
      <c r="F31" s="60" t="s">
        <v>249</v>
      </c>
      <c r="G31" s="45">
        <v>50.2</v>
      </c>
      <c r="H31" s="100"/>
    </row>
    <row r="32" spans="1:8" ht="55.2">
      <c r="A32" s="69" t="s">
        <v>226</v>
      </c>
      <c r="B32" s="53" t="s">
        <v>247</v>
      </c>
      <c r="C32" s="36" t="s">
        <v>228</v>
      </c>
      <c r="D32" s="66" t="s">
        <v>6</v>
      </c>
      <c r="E32" s="8" t="s">
        <v>234</v>
      </c>
      <c r="F32" s="60" t="s">
        <v>160</v>
      </c>
      <c r="G32" s="60" t="s">
        <v>160</v>
      </c>
      <c r="H32" s="75" t="s">
        <v>271</v>
      </c>
    </row>
    <row r="33" spans="1:8" ht="92.4">
      <c r="A33" s="69" t="s">
        <v>227</v>
      </c>
      <c r="B33" s="2" t="s">
        <v>224</v>
      </c>
      <c r="C33" s="36" t="s">
        <v>228</v>
      </c>
      <c r="D33" s="47" t="s">
        <v>269</v>
      </c>
      <c r="E33" s="8" t="s">
        <v>14</v>
      </c>
      <c r="F33" s="59">
        <f>10+3000</f>
        <v>3010</v>
      </c>
      <c r="G33" s="45">
        <f>1596.4+369.9</f>
        <v>1966.3000000000002</v>
      </c>
      <c r="H33" s="75" t="s">
        <v>302</v>
      </c>
    </row>
    <row r="34" spans="1:8" ht="78">
      <c r="A34" s="69" t="s">
        <v>232</v>
      </c>
      <c r="B34" s="1" t="s">
        <v>231</v>
      </c>
      <c r="C34" s="36" t="s">
        <v>228</v>
      </c>
      <c r="D34" s="66" t="s">
        <v>6</v>
      </c>
      <c r="E34" s="8" t="s">
        <v>218</v>
      </c>
      <c r="F34" s="58">
        <v>99</v>
      </c>
      <c r="G34" s="81">
        <f>(100+100+100+70)/4</f>
        <v>92.5</v>
      </c>
      <c r="H34" s="75" t="s">
        <v>272</v>
      </c>
    </row>
    <row r="35" spans="1:8" ht="124.2">
      <c r="A35" s="69" t="s">
        <v>233</v>
      </c>
      <c r="B35" s="2" t="s">
        <v>248</v>
      </c>
      <c r="C35" s="9" t="s">
        <v>192</v>
      </c>
      <c r="D35" s="66" t="s">
        <v>229</v>
      </c>
      <c r="E35" s="8" t="s">
        <v>7</v>
      </c>
      <c r="F35" s="58">
        <v>1500</v>
      </c>
      <c r="G35" s="45">
        <v>55142</v>
      </c>
      <c r="H35" s="82" t="s">
        <v>306</v>
      </c>
    </row>
    <row r="36" spans="1:8" ht="15.6">
      <c r="A36" s="64" t="s">
        <v>26</v>
      </c>
      <c r="B36" s="97" t="s">
        <v>48</v>
      </c>
      <c r="C36" s="97"/>
      <c r="D36" s="97"/>
      <c r="E36" s="23"/>
      <c r="F36" s="58"/>
      <c r="G36" s="40"/>
      <c r="H36" s="40"/>
    </row>
    <row r="37" spans="1:8" ht="333" customHeight="1">
      <c r="A37" s="69" t="s">
        <v>177</v>
      </c>
      <c r="B37" s="1" t="s">
        <v>246</v>
      </c>
      <c r="C37" s="10" t="s">
        <v>190</v>
      </c>
      <c r="D37" s="66" t="s">
        <v>28</v>
      </c>
      <c r="E37" s="8" t="s">
        <v>14</v>
      </c>
      <c r="F37" s="58">
        <v>500</v>
      </c>
      <c r="G37" s="80">
        <v>384.5</v>
      </c>
      <c r="H37" s="78" t="s">
        <v>328</v>
      </c>
    </row>
    <row r="38" spans="1:8" ht="198">
      <c r="A38" s="69" t="s">
        <v>178</v>
      </c>
      <c r="B38" s="1" t="s">
        <v>93</v>
      </c>
      <c r="C38" s="27" t="s">
        <v>214</v>
      </c>
      <c r="D38" s="66" t="s">
        <v>27</v>
      </c>
      <c r="E38" s="8" t="s">
        <v>14</v>
      </c>
      <c r="F38" s="59">
        <v>4300</v>
      </c>
      <c r="G38" s="58">
        <v>1363.6</v>
      </c>
      <c r="H38" s="75" t="s">
        <v>291</v>
      </c>
    </row>
    <row r="39" spans="1:8" ht="62.4">
      <c r="A39" s="69" t="s">
        <v>179</v>
      </c>
      <c r="B39" s="4" t="s">
        <v>239</v>
      </c>
      <c r="C39" s="10" t="s">
        <v>163</v>
      </c>
      <c r="D39" s="66" t="s">
        <v>55</v>
      </c>
      <c r="E39" s="8" t="s">
        <v>14</v>
      </c>
      <c r="F39" s="58">
        <v>15</v>
      </c>
      <c r="G39" s="58">
        <v>82.5</v>
      </c>
      <c r="H39" s="48" t="s">
        <v>273</v>
      </c>
    </row>
    <row r="40" spans="1:8" ht="145.19999999999999">
      <c r="A40" s="69" t="s">
        <v>180</v>
      </c>
      <c r="B40" s="2" t="s">
        <v>96</v>
      </c>
      <c r="C40" s="26" t="s">
        <v>213</v>
      </c>
      <c r="D40" s="66" t="s">
        <v>6</v>
      </c>
      <c r="E40" s="8" t="s">
        <v>134</v>
      </c>
      <c r="F40" s="58">
        <v>250</v>
      </c>
      <c r="G40" s="45">
        <v>275</v>
      </c>
      <c r="H40" s="46" t="s">
        <v>292</v>
      </c>
    </row>
    <row r="41" spans="1:8" ht="145.19999999999999">
      <c r="A41" s="69" t="s">
        <v>181</v>
      </c>
      <c r="B41" s="2" t="s">
        <v>92</v>
      </c>
      <c r="C41" s="26" t="s">
        <v>213</v>
      </c>
      <c r="D41" s="66" t="s">
        <v>46</v>
      </c>
      <c r="E41" s="8" t="s">
        <v>94</v>
      </c>
      <c r="F41" s="58">
        <v>200</v>
      </c>
      <c r="G41" s="45">
        <v>10</v>
      </c>
      <c r="H41" s="46" t="s">
        <v>293</v>
      </c>
    </row>
    <row r="42" spans="1:8" ht="145.19999999999999">
      <c r="A42" s="69" t="s">
        <v>182</v>
      </c>
      <c r="B42" s="2" t="s">
        <v>106</v>
      </c>
      <c r="C42" s="26" t="s">
        <v>213</v>
      </c>
      <c r="D42" s="66" t="s">
        <v>46</v>
      </c>
      <c r="E42" s="8" t="s">
        <v>95</v>
      </c>
      <c r="F42" s="58">
        <v>4</v>
      </c>
      <c r="G42" s="45">
        <v>2</v>
      </c>
      <c r="H42" s="75" t="s">
        <v>284</v>
      </c>
    </row>
    <row r="43" spans="1:8" ht="15.6">
      <c r="A43" s="64" t="s">
        <v>35</v>
      </c>
      <c r="B43" s="99" t="s">
        <v>5</v>
      </c>
      <c r="C43" s="99"/>
      <c r="D43" s="99"/>
      <c r="E43" s="99"/>
      <c r="F43" s="99"/>
      <c r="G43" s="99"/>
      <c r="H43" s="99"/>
    </row>
    <row r="44" spans="1:8" ht="158.4">
      <c r="A44" s="69" t="s">
        <v>36</v>
      </c>
      <c r="B44" s="1" t="s">
        <v>18</v>
      </c>
      <c r="C44" s="10" t="s">
        <v>192</v>
      </c>
      <c r="D44" s="66" t="s">
        <v>15</v>
      </c>
      <c r="E44" s="8" t="s">
        <v>13</v>
      </c>
      <c r="F44" s="61" t="s">
        <v>162</v>
      </c>
      <c r="G44" s="45">
        <v>1.01</v>
      </c>
      <c r="H44" s="74" t="s">
        <v>307</v>
      </c>
    </row>
    <row r="45" spans="1:8" ht="171.6">
      <c r="A45" s="69" t="s">
        <v>100</v>
      </c>
      <c r="B45" s="1" t="s">
        <v>19</v>
      </c>
      <c r="C45" s="10" t="s">
        <v>192</v>
      </c>
      <c r="D45" s="66" t="s">
        <v>15</v>
      </c>
      <c r="E45" s="8" t="s">
        <v>13</v>
      </c>
      <c r="F45" s="61" t="s">
        <v>198</v>
      </c>
      <c r="G45" s="45">
        <v>0.74</v>
      </c>
      <c r="H45" s="74" t="s">
        <v>308</v>
      </c>
    </row>
    <row r="46" spans="1:8" ht="171.6">
      <c r="A46" s="69" t="s">
        <v>101</v>
      </c>
      <c r="B46" s="1" t="s">
        <v>200</v>
      </c>
      <c r="C46" s="10" t="s">
        <v>192</v>
      </c>
      <c r="D46" s="66" t="s">
        <v>15</v>
      </c>
      <c r="E46" s="8" t="s">
        <v>13</v>
      </c>
      <c r="F46" s="61" t="s">
        <v>199</v>
      </c>
      <c r="G46" s="45">
        <v>1.82</v>
      </c>
      <c r="H46" s="74" t="s">
        <v>309</v>
      </c>
    </row>
    <row r="47" spans="1:8" ht="184.8">
      <c r="A47" s="69" t="s">
        <v>102</v>
      </c>
      <c r="B47" s="1" t="s">
        <v>20</v>
      </c>
      <c r="C47" s="10" t="s">
        <v>192</v>
      </c>
      <c r="D47" s="66" t="s">
        <v>15</v>
      </c>
      <c r="E47" s="8" t="s">
        <v>13</v>
      </c>
      <c r="F47" s="61" t="s">
        <v>199</v>
      </c>
      <c r="G47" s="45">
        <v>0.14000000000000001</v>
      </c>
      <c r="H47" s="74" t="s">
        <v>310</v>
      </c>
    </row>
    <row r="48" spans="1:8" ht="55.2">
      <c r="A48" s="64" t="s">
        <v>37</v>
      </c>
      <c r="B48" s="67" t="s">
        <v>118</v>
      </c>
      <c r="C48" s="10" t="s">
        <v>192</v>
      </c>
      <c r="D48" s="66" t="s">
        <v>116</v>
      </c>
      <c r="E48" s="8" t="s">
        <v>130</v>
      </c>
      <c r="F48" s="58" t="s">
        <v>160</v>
      </c>
      <c r="G48" s="58" t="s">
        <v>160</v>
      </c>
      <c r="H48" s="70" t="s">
        <v>311</v>
      </c>
    </row>
    <row r="49" spans="1:8" ht="82.8">
      <c r="A49" s="64" t="s">
        <v>125</v>
      </c>
      <c r="B49" s="15" t="s">
        <v>175</v>
      </c>
      <c r="C49" s="10" t="s">
        <v>193</v>
      </c>
      <c r="D49" s="66" t="s">
        <v>78</v>
      </c>
      <c r="E49" s="8" t="s">
        <v>22</v>
      </c>
      <c r="F49" s="58">
        <v>2</v>
      </c>
      <c r="G49" s="45">
        <v>1</v>
      </c>
      <c r="H49" s="51" t="s">
        <v>285</v>
      </c>
    </row>
    <row r="50" spans="1:8" ht="132.6">
      <c r="A50" s="64" t="s">
        <v>85</v>
      </c>
      <c r="B50" s="67" t="s">
        <v>21</v>
      </c>
      <c r="C50" s="27" t="s">
        <v>221</v>
      </c>
      <c r="D50" s="66" t="s">
        <v>6</v>
      </c>
      <c r="E50" s="8" t="s">
        <v>17</v>
      </c>
      <c r="F50" s="58">
        <v>15</v>
      </c>
      <c r="G50" s="45">
        <v>50</v>
      </c>
      <c r="H50" s="83" t="s">
        <v>313</v>
      </c>
    </row>
    <row r="51" spans="1:8" ht="69">
      <c r="A51" s="64" t="s">
        <v>103</v>
      </c>
      <c r="B51" s="67" t="s">
        <v>114</v>
      </c>
      <c r="C51" s="10" t="s">
        <v>190</v>
      </c>
      <c r="D51" s="66" t="s">
        <v>6</v>
      </c>
      <c r="E51" s="8" t="s">
        <v>115</v>
      </c>
      <c r="F51" s="58" t="s">
        <v>160</v>
      </c>
      <c r="G51" s="71" t="s">
        <v>312</v>
      </c>
      <c r="H51" s="40"/>
    </row>
    <row r="52" spans="1:8" ht="17.399999999999999">
      <c r="A52" s="64" t="s">
        <v>79</v>
      </c>
      <c r="B52" s="98" t="s">
        <v>81</v>
      </c>
      <c r="C52" s="98"/>
      <c r="D52" s="98"/>
      <c r="E52" s="20"/>
      <c r="F52" s="58"/>
      <c r="G52" s="40"/>
      <c r="H52" s="40"/>
    </row>
    <row r="53" spans="1:8" ht="198">
      <c r="A53" s="69" t="s">
        <v>126</v>
      </c>
      <c r="B53" s="24" t="s">
        <v>216</v>
      </c>
      <c r="C53" s="27" t="s">
        <v>215</v>
      </c>
      <c r="D53" s="66" t="s">
        <v>6</v>
      </c>
      <c r="E53" s="8" t="s">
        <v>218</v>
      </c>
      <c r="F53" s="58">
        <v>100</v>
      </c>
      <c r="G53" s="58">
        <v>100</v>
      </c>
      <c r="H53" s="75" t="s">
        <v>274</v>
      </c>
    </row>
    <row r="54" spans="1:8" ht="198">
      <c r="A54" s="69" t="s">
        <v>201</v>
      </c>
      <c r="B54" s="24" t="s">
        <v>217</v>
      </c>
      <c r="C54" s="27" t="s">
        <v>215</v>
      </c>
      <c r="D54" s="66" t="s">
        <v>6</v>
      </c>
      <c r="E54" s="8" t="s">
        <v>218</v>
      </c>
      <c r="F54" s="58">
        <v>100</v>
      </c>
      <c r="G54" s="58">
        <v>100</v>
      </c>
      <c r="H54" s="75" t="s">
        <v>275</v>
      </c>
    </row>
    <row r="55" spans="1:8" ht="331.8">
      <c r="A55" s="69" t="s">
        <v>202</v>
      </c>
      <c r="B55" s="24" t="s">
        <v>168</v>
      </c>
      <c r="C55" s="27" t="s">
        <v>221</v>
      </c>
      <c r="D55" s="66" t="s">
        <v>6</v>
      </c>
      <c r="E55" s="8" t="s">
        <v>99</v>
      </c>
      <c r="F55" s="58">
        <v>56</v>
      </c>
      <c r="G55" s="58">
        <v>34</v>
      </c>
      <c r="H55" s="12" t="s">
        <v>314</v>
      </c>
    </row>
    <row r="56" spans="1:8" ht="250.8">
      <c r="A56" s="69" t="s">
        <v>203</v>
      </c>
      <c r="B56" s="24" t="s">
        <v>147</v>
      </c>
      <c r="C56" s="27" t="s">
        <v>221</v>
      </c>
      <c r="D56" s="66" t="s">
        <v>6</v>
      </c>
      <c r="E56" s="8" t="s">
        <v>17</v>
      </c>
      <c r="F56" s="58">
        <v>550</v>
      </c>
      <c r="G56" s="84">
        <f>79+610</f>
        <v>689</v>
      </c>
      <c r="H56" s="27" t="s">
        <v>329</v>
      </c>
    </row>
    <row r="57" spans="1:8" ht="132">
      <c r="A57" s="69" t="s">
        <v>204</v>
      </c>
      <c r="B57" s="24" t="s">
        <v>169</v>
      </c>
      <c r="C57" s="27" t="s">
        <v>221</v>
      </c>
      <c r="D57" s="66" t="s">
        <v>6</v>
      </c>
      <c r="E57" s="8" t="s">
        <v>17</v>
      </c>
      <c r="F57" s="58">
        <v>50</v>
      </c>
      <c r="G57" s="72">
        <v>77</v>
      </c>
      <c r="H57" s="35" t="s">
        <v>315</v>
      </c>
    </row>
    <row r="58" spans="1:8" ht="132">
      <c r="A58" s="69" t="s">
        <v>205</v>
      </c>
      <c r="B58" s="2" t="s">
        <v>170</v>
      </c>
      <c r="C58" s="27" t="s">
        <v>221</v>
      </c>
      <c r="D58" s="66" t="s">
        <v>6</v>
      </c>
      <c r="E58" s="8" t="s">
        <v>17</v>
      </c>
      <c r="F58" s="58">
        <v>8</v>
      </c>
      <c r="G58" s="45" t="s">
        <v>317</v>
      </c>
      <c r="H58" s="46" t="s">
        <v>316</v>
      </c>
    </row>
    <row r="59" spans="1:8" ht="132">
      <c r="A59" s="69" t="s">
        <v>206</v>
      </c>
      <c r="B59" s="2" t="s">
        <v>171</v>
      </c>
      <c r="C59" s="27" t="s">
        <v>221</v>
      </c>
      <c r="D59" s="66" t="s">
        <v>6</v>
      </c>
      <c r="E59" s="8" t="s">
        <v>17</v>
      </c>
      <c r="F59" s="58">
        <v>10</v>
      </c>
      <c r="G59" s="45" t="s">
        <v>280</v>
      </c>
      <c r="H59" s="46" t="s">
        <v>330</v>
      </c>
    </row>
    <row r="60" spans="1:8" ht="345">
      <c r="A60" s="69" t="s">
        <v>207</v>
      </c>
      <c r="B60" s="4" t="s">
        <v>172</v>
      </c>
      <c r="C60" s="27" t="s">
        <v>221</v>
      </c>
      <c r="D60" s="66" t="s">
        <v>6</v>
      </c>
      <c r="E60" s="8" t="s">
        <v>17</v>
      </c>
      <c r="F60" s="58">
        <v>7296</v>
      </c>
      <c r="G60" s="45" t="s">
        <v>280</v>
      </c>
      <c r="H60" s="46" t="s">
        <v>318</v>
      </c>
    </row>
    <row r="61" spans="1:8" ht="92.4">
      <c r="A61" s="69" t="s">
        <v>208</v>
      </c>
      <c r="B61" s="1" t="s">
        <v>91</v>
      </c>
      <c r="C61" s="10" t="s">
        <v>190</v>
      </c>
      <c r="D61" s="66" t="s">
        <v>6</v>
      </c>
      <c r="E61" s="8" t="s">
        <v>14</v>
      </c>
      <c r="F61" s="58">
        <v>0</v>
      </c>
      <c r="G61" s="71">
        <v>0</v>
      </c>
      <c r="H61" s="78" t="s">
        <v>286</v>
      </c>
    </row>
    <row r="62" spans="1:8" ht="185.4">
      <c r="A62" s="69" t="s">
        <v>209</v>
      </c>
      <c r="B62" s="1" t="s">
        <v>58</v>
      </c>
      <c r="C62" s="27" t="s">
        <v>221</v>
      </c>
      <c r="D62" s="66" t="s">
        <v>6</v>
      </c>
      <c r="E62" s="8" t="s">
        <v>17</v>
      </c>
      <c r="F62" s="58">
        <v>8</v>
      </c>
      <c r="G62" s="45">
        <v>8</v>
      </c>
      <c r="H62" s="50" t="s">
        <v>319</v>
      </c>
    </row>
    <row r="63" spans="1:8" ht="15.6">
      <c r="A63" s="64" t="s">
        <v>80</v>
      </c>
      <c r="B63" s="97" t="s">
        <v>47</v>
      </c>
      <c r="C63" s="97"/>
      <c r="D63" s="97"/>
      <c r="E63" s="23"/>
      <c r="F63" s="58"/>
      <c r="G63" s="40"/>
      <c r="H63" s="40"/>
    </row>
    <row r="64" spans="1:8" ht="145.19999999999999">
      <c r="A64" s="69" t="s">
        <v>82</v>
      </c>
      <c r="B64" s="1" t="s">
        <v>176</v>
      </c>
      <c r="C64" s="26" t="s">
        <v>213</v>
      </c>
      <c r="D64" s="66" t="s">
        <v>6</v>
      </c>
      <c r="E64" s="8" t="s">
        <v>56</v>
      </c>
      <c r="F64" s="58">
        <v>6</v>
      </c>
      <c r="G64" s="58">
        <v>0</v>
      </c>
      <c r="H64" s="46" t="s">
        <v>294</v>
      </c>
    </row>
    <row r="65" spans="1:8" ht="145.19999999999999">
      <c r="A65" s="69" t="s">
        <v>83</v>
      </c>
      <c r="B65" s="1" t="s">
        <v>185</v>
      </c>
      <c r="C65" s="26" t="s">
        <v>213</v>
      </c>
      <c r="D65" s="66" t="s">
        <v>6</v>
      </c>
      <c r="E65" s="8" t="s">
        <v>57</v>
      </c>
      <c r="F65" s="58">
        <v>100</v>
      </c>
      <c r="G65" s="58">
        <v>100</v>
      </c>
      <c r="H65" s="75" t="s">
        <v>277</v>
      </c>
    </row>
    <row r="66" spans="1:8" ht="145.19999999999999">
      <c r="A66" s="69" t="s">
        <v>127</v>
      </c>
      <c r="B66" s="1" t="s">
        <v>186</v>
      </c>
      <c r="C66" s="26" t="s">
        <v>213</v>
      </c>
      <c r="D66" s="66" t="s">
        <v>6</v>
      </c>
      <c r="E66" s="8" t="s">
        <v>17</v>
      </c>
      <c r="F66" s="58">
        <v>5</v>
      </c>
      <c r="G66" s="45">
        <v>16</v>
      </c>
      <c r="H66" s="46" t="s">
        <v>295</v>
      </c>
    </row>
    <row r="67" spans="1:8" ht="145.19999999999999">
      <c r="A67" s="69" t="s">
        <v>84</v>
      </c>
      <c r="B67" s="1" t="s">
        <v>187</v>
      </c>
      <c r="C67" s="26" t="s">
        <v>213</v>
      </c>
      <c r="D67" s="66" t="s">
        <v>6</v>
      </c>
      <c r="E67" s="8" t="s">
        <v>17</v>
      </c>
      <c r="F67" s="58">
        <v>12</v>
      </c>
      <c r="G67" s="58">
        <v>12</v>
      </c>
      <c r="H67" s="75" t="s">
        <v>278</v>
      </c>
    </row>
    <row r="68" spans="1:8" ht="159">
      <c r="A68" s="69" t="s">
        <v>86</v>
      </c>
      <c r="B68" s="2" t="s">
        <v>188</v>
      </c>
      <c r="C68" s="27" t="s">
        <v>221</v>
      </c>
      <c r="D68" s="66" t="s">
        <v>6</v>
      </c>
      <c r="E68" s="8" t="s">
        <v>17</v>
      </c>
      <c r="F68" s="58">
        <v>56</v>
      </c>
      <c r="G68" s="45">
        <v>34</v>
      </c>
      <c r="H68" s="85" t="s">
        <v>320</v>
      </c>
    </row>
    <row r="69" spans="1:8" ht="132">
      <c r="A69" s="69" t="s">
        <v>87</v>
      </c>
      <c r="B69" s="2" t="s">
        <v>189</v>
      </c>
      <c r="C69" s="27" t="s">
        <v>221</v>
      </c>
      <c r="D69" s="66" t="s">
        <v>148</v>
      </c>
      <c r="E69" s="8" t="s">
        <v>17</v>
      </c>
      <c r="F69" s="58">
        <v>50</v>
      </c>
      <c r="G69" s="45" t="s">
        <v>280</v>
      </c>
      <c r="H69" s="51" t="s">
        <v>321</v>
      </c>
    </row>
    <row r="70" spans="1:8" ht="145.19999999999999">
      <c r="A70" s="64" t="s">
        <v>150</v>
      </c>
      <c r="B70" s="67" t="s">
        <v>184</v>
      </c>
      <c r="C70" s="26" t="s">
        <v>213</v>
      </c>
      <c r="D70" s="66" t="s">
        <v>6</v>
      </c>
      <c r="E70" s="8" t="s">
        <v>17</v>
      </c>
      <c r="F70" s="58">
        <v>1</v>
      </c>
      <c r="G70" s="45">
        <v>5</v>
      </c>
      <c r="H70" s="46" t="s">
        <v>296</v>
      </c>
    </row>
    <row r="71" spans="1:8" ht="69.599999999999994">
      <c r="A71" s="94" t="s">
        <v>183</v>
      </c>
      <c r="B71" s="91" t="s">
        <v>149</v>
      </c>
      <c r="C71" s="95" t="s">
        <v>161</v>
      </c>
      <c r="D71" s="96" t="s">
        <v>6</v>
      </c>
      <c r="E71" s="12" t="s">
        <v>210</v>
      </c>
      <c r="F71" s="58">
        <v>55</v>
      </c>
      <c r="G71" s="45">
        <v>8</v>
      </c>
      <c r="H71" s="46" t="s">
        <v>266</v>
      </c>
    </row>
    <row r="72" spans="1:8" ht="69.599999999999994">
      <c r="A72" s="94"/>
      <c r="B72" s="91"/>
      <c r="C72" s="95"/>
      <c r="D72" s="96"/>
      <c r="E72" s="12" t="s">
        <v>211</v>
      </c>
      <c r="F72" s="58">
        <v>5</v>
      </c>
      <c r="G72" s="52" t="s">
        <v>280</v>
      </c>
      <c r="H72" s="49"/>
    </row>
    <row r="73" spans="1:8" ht="69.599999999999994">
      <c r="A73" s="94"/>
      <c r="B73" s="91"/>
      <c r="C73" s="95"/>
      <c r="D73" s="96"/>
      <c r="E73" s="12" t="s">
        <v>212</v>
      </c>
      <c r="F73" s="58">
        <v>1</v>
      </c>
      <c r="G73" s="52" t="s">
        <v>280</v>
      </c>
      <c r="H73" s="49"/>
    </row>
    <row r="74" spans="1:8" ht="17.399999999999999">
      <c r="A74" s="29"/>
      <c r="B74" s="101" t="s">
        <v>174</v>
      </c>
      <c r="C74" s="101"/>
      <c r="D74" s="101"/>
      <c r="E74" s="16"/>
      <c r="F74" s="58"/>
      <c r="G74" s="56">
        <f>G80+G87+G88+G96</f>
        <v>69933.8</v>
      </c>
      <c r="H74" s="49"/>
    </row>
    <row r="75" spans="1:8" ht="17.399999999999999">
      <c r="A75" s="30">
        <v>1</v>
      </c>
      <c r="B75" s="102" t="s">
        <v>30</v>
      </c>
      <c r="C75" s="102"/>
      <c r="D75" s="102"/>
      <c r="E75" s="11"/>
      <c r="F75" s="58"/>
      <c r="G75" s="40"/>
      <c r="H75" s="49"/>
    </row>
    <row r="76" spans="1:8" ht="237.6">
      <c r="A76" s="39" t="s">
        <v>11</v>
      </c>
      <c r="B76" s="4" t="s">
        <v>31</v>
      </c>
      <c r="C76" s="35" t="s">
        <v>243</v>
      </c>
      <c r="D76" s="41">
        <v>45536</v>
      </c>
      <c r="E76" s="13" t="s">
        <v>120</v>
      </c>
      <c r="F76" s="58" t="s">
        <v>160</v>
      </c>
      <c r="G76" s="45" t="s">
        <v>160</v>
      </c>
      <c r="H76" s="46" t="s">
        <v>254</v>
      </c>
    </row>
    <row r="77" spans="1:8" ht="198">
      <c r="A77" s="39" t="s">
        <v>12</v>
      </c>
      <c r="B77" s="2" t="s">
        <v>219</v>
      </c>
      <c r="C77" s="35" t="s">
        <v>244</v>
      </c>
      <c r="D77" s="42" t="s">
        <v>135</v>
      </c>
      <c r="E77" s="13" t="s">
        <v>151</v>
      </c>
      <c r="F77" s="58">
        <f>0+17+2+10+8</f>
        <v>37</v>
      </c>
      <c r="G77" s="45">
        <f>4+2+2</f>
        <v>8</v>
      </c>
      <c r="H77" s="46" t="s">
        <v>305</v>
      </c>
    </row>
    <row r="78" spans="1:8" ht="17.399999999999999">
      <c r="A78" s="30">
        <v>2</v>
      </c>
      <c r="B78" s="11" t="s">
        <v>32</v>
      </c>
      <c r="C78" s="11"/>
      <c r="D78" s="11"/>
      <c r="E78" s="11"/>
      <c r="F78" s="58"/>
      <c r="G78" s="40"/>
      <c r="H78" s="49"/>
    </row>
    <row r="79" spans="1:8" ht="358.8">
      <c r="A79" s="31" t="s">
        <v>108</v>
      </c>
      <c r="B79" s="2" t="s">
        <v>51</v>
      </c>
      <c r="C79" s="95" t="s">
        <v>245</v>
      </c>
      <c r="D79" s="38" t="s">
        <v>52</v>
      </c>
      <c r="E79" s="70" t="s">
        <v>6</v>
      </c>
      <c r="F79" s="62" t="s">
        <v>120</v>
      </c>
      <c r="G79" s="62" t="s">
        <v>253</v>
      </c>
      <c r="H79" s="46" t="s">
        <v>255</v>
      </c>
    </row>
    <row r="80" spans="1:8" ht="140.4">
      <c r="A80" s="32" t="s">
        <v>109</v>
      </c>
      <c r="B80" s="2" t="s">
        <v>50</v>
      </c>
      <c r="C80" s="95"/>
      <c r="D80" s="3" t="s">
        <v>6</v>
      </c>
      <c r="E80" s="13" t="s">
        <v>7</v>
      </c>
      <c r="F80" s="58">
        <f>2000+3000+700</f>
        <v>5700</v>
      </c>
      <c r="G80" s="45">
        <f>445.8+750.1+3597.6</f>
        <v>4793.5</v>
      </c>
      <c r="H80" s="46" t="s">
        <v>256</v>
      </c>
    </row>
    <row r="81" spans="1:8" ht="17.399999999999999">
      <c r="A81" s="30">
        <v>3</v>
      </c>
      <c r="B81" s="113" t="s">
        <v>33</v>
      </c>
      <c r="C81" s="113"/>
      <c r="D81" s="113"/>
      <c r="E81" s="113"/>
      <c r="F81" s="58"/>
      <c r="G81" s="40"/>
      <c r="H81" s="49"/>
    </row>
    <row r="82" spans="1:8" ht="55.2">
      <c r="A82" s="33" t="s">
        <v>110</v>
      </c>
      <c r="B82" s="5" t="s">
        <v>117</v>
      </c>
      <c r="C82" s="65" t="s">
        <v>194</v>
      </c>
      <c r="D82" s="42" t="s">
        <v>116</v>
      </c>
      <c r="E82" s="13" t="s">
        <v>132</v>
      </c>
      <c r="F82" s="58" t="s">
        <v>160</v>
      </c>
      <c r="G82" s="58" t="s">
        <v>160</v>
      </c>
      <c r="H82" s="46" t="s">
        <v>303</v>
      </c>
    </row>
    <row r="83" spans="1:8" ht="179.4">
      <c r="A83" s="33" t="s">
        <v>111</v>
      </c>
      <c r="B83" s="5" t="s">
        <v>34</v>
      </c>
      <c r="C83" s="65" t="s">
        <v>195</v>
      </c>
      <c r="D83" s="41">
        <v>45444</v>
      </c>
      <c r="E83" s="13" t="s">
        <v>131</v>
      </c>
      <c r="F83" s="58" t="s">
        <v>160</v>
      </c>
      <c r="G83" s="58" t="s">
        <v>160</v>
      </c>
      <c r="H83" s="46" t="s">
        <v>257</v>
      </c>
    </row>
    <row r="84" spans="1:8" ht="17.399999999999999">
      <c r="A84" s="30">
        <v>4</v>
      </c>
      <c r="B84" s="11" t="s">
        <v>53</v>
      </c>
      <c r="C84" s="11"/>
      <c r="D84" s="43"/>
      <c r="E84" s="11"/>
      <c r="F84" s="58"/>
      <c r="G84" s="40"/>
      <c r="H84" s="49"/>
    </row>
    <row r="85" spans="1:8" ht="179.4">
      <c r="A85" s="32" t="s">
        <v>112</v>
      </c>
      <c r="B85" s="2" t="s">
        <v>54</v>
      </c>
      <c r="C85" s="65" t="s">
        <v>236</v>
      </c>
      <c r="D85" s="41" t="s">
        <v>6</v>
      </c>
      <c r="E85" s="13" t="s">
        <v>120</v>
      </c>
      <c r="F85" s="58" t="s">
        <v>160</v>
      </c>
      <c r="G85" s="58" t="s">
        <v>160</v>
      </c>
      <c r="H85" s="86" t="s">
        <v>331</v>
      </c>
    </row>
    <row r="86" spans="1:8" ht="17.399999999999999">
      <c r="A86" s="30">
        <v>5</v>
      </c>
      <c r="B86" s="11" t="s">
        <v>43</v>
      </c>
      <c r="C86" s="11"/>
      <c r="D86" s="11"/>
      <c r="E86" s="11"/>
      <c r="F86" s="58"/>
      <c r="G86" s="40"/>
      <c r="H86" s="49"/>
    </row>
    <row r="87" spans="1:8" ht="224.4">
      <c r="A87" s="32" t="s">
        <v>113</v>
      </c>
      <c r="B87" s="2" t="s">
        <v>41</v>
      </c>
      <c r="C87" s="21" t="s">
        <v>245</v>
      </c>
      <c r="D87" s="41" t="s">
        <v>6</v>
      </c>
      <c r="E87" s="13" t="s">
        <v>7</v>
      </c>
      <c r="F87" s="58">
        <f>100+1000+50+3000+400</f>
        <v>4550</v>
      </c>
      <c r="G87" s="58">
        <f>2764.8+360.1+30244.4</f>
        <v>33369.300000000003</v>
      </c>
      <c r="H87" s="75" t="s">
        <v>267</v>
      </c>
    </row>
    <row r="88" spans="1:8" ht="62.4">
      <c r="A88" s="32" t="s">
        <v>152</v>
      </c>
      <c r="B88" s="2" t="s">
        <v>154</v>
      </c>
      <c r="C88" s="18" t="s">
        <v>164</v>
      </c>
      <c r="D88" s="41" t="s">
        <v>237</v>
      </c>
      <c r="E88" s="13" t="s">
        <v>7</v>
      </c>
      <c r="F88" s="59">
        <v>30000</v>
      </c>
      <c r="G88" s="45">
        <v>31771</v>
      </c>
      <c r="H88" s="46" t="s">
        <v>258</v>
      </c>
    </row>
    <row r="89" spans="1:8" ht="82.8">
      <c r="A89" s="32" t="s">
        <v>153</v>
      </c>
      <c r="B89" s="2" t="s">
        <v>42</v>
      </c>
      <c r="C89" s="65" t="s">
        <v>192</v>
      </c>
      <c r="D89" s="41" t="s">
        <v>238</v>
      </c>
      <c r="E89" s="13" t="s">
        <v>120</v>
      </c>
      <c r="F89" s="58" t="s">
        <v>160</v>
      </c>
      <c r="G89" s="45" t="s">
        <v>160</v>
      </c>
      <c r="H89" s="75" t="s">
        <v>259</v>
      </c>
    </row>
    <row r="90" spans="1:8" ht="17.399999999999999">
      <c r="A90" s="28">
        <v>6</v>
      </c>
      <c r="B90" s="111" t="s">
        <v>38</v>
      </c>
      <c r="C90" s="111"/>
      <c r="D90" s="111"/>
      <c r="E90" s="22"/>
      <c r="F90" s="58"/>
      <c r="G90" s="40"/>
      <c r="H90" s="49"/>
    </row>
    <row r="91" spans="1:8" ht="96" customHeight="1">
      <c r="A91" s="34" t="s">
        <v>128</v>
      </c>
      <c r="B91" s="7" t="s">
        <v>39</v>
      </c>
      <c r="C91" s="65" t="s">
        <v>192</v>
      </c>
      <c r="D91" s="41" t="s">
        <v>6</v>
      </c>
      <c r="E91" s="13" t="s">
        <v>120</v>
      </c>
      <c r="F91" s="58" t="s">
        <v>160</v>
      </c>
      <c r="G91" s="45" t="s">
        <v>160</v>
      </c>
      <c r="H91" s="75" t="s">
        <v>260</v>
      </c>
    </row>
    <row r="92" spans="1:8" ht="96.6">
      <c r="A92" s="34" t="s">
        <v>129</v>
      </c>
      <c r="B92" s="7" t="s">
        <v>40</v>
      </c>
      <c r="C92" s="65" t="s">
        <v>192</v>
      </c>
      <c r="D92" s="41" t="s">
        <v>6</v>
      </c>
      <c r="E92" s="13" t="s">
        <v>120</v>
      </c>
      <c r="F92" s="58" t="s">
        <v>160</v>
      </c>
      <c r="G92" s="45" t="s">
        <v>160</v>
      </c>
      <c r="H92" s="87" t="s">
        <v>261</v>
      </c>
    </row>
    <row r="93" spans="1:8" ht="17.399999999999999">
      <c r="A93" s="28" t="s">
        <v>136</v>
      </c>
      <c r="B93" s="111" t="s">
        <v>155</v>
      </c>
      <c r="C93" s="111"/>
      <c r="D93" s="111"/>
      <c r="E93" s="57"/>
      <c r="F93" s="58"/>
      <c r="G93" s="40"/>
      <c r="H93" s="49"/>
    </row>
    <row r="94" spans="1:8" ht="78">
      <c r="A94" s="29" t="s">
        <v>139</v>
      </c>
      <c r="B94" s="4" t="s">
        <v>159</v>
      </c>
      <c r="C94" s="112" t="s">
        <v>220</v>
      </c>
      <c r="D94" s="41" t="s">
        <v>235</v>
      </c>
      <c r="E94" s="13" t="s">
        <v>138</v>
      </c>
      <c r="F94" s="58" t="s">
        <v>160</v>
      </c>
      <c r="G94" s="45" t="s">
        <v>160</v>
      </c>
      <c r="H94" s="75" t="s">
        <v>262</v>
      </c>
    </row>
    <row r="95" spans="1:8" ht="55.2">
      <c r="A95" s="29" t="s">
        <v>140</v>
      </c>
      <c r="B95" s="4" t="s">
        <v>137</v>
      </c>
      <c r="C95" s="112"/>
      <c r="D95" s="41" t="s">
        <v>6</v>
      </c>
      <c r="E95" s="13" t="s">
        <v>120</v>
      </c>
      <c r="F95" s="58" t="s">
        <v>160</v>
      </c>
      <c r="G95" s="8" t="s">
        <v>160</v>
      </c>
      <c r="H95" s="70" t="s">
        <v>263</v>
      </c>
    </row>
    <row r="96" spans="1:8" ht="42">
      <c r="A96" s="29" t="s">
        <v>141</v>
      </c>
      <c r="B96" s="4" t="s">
        <v>143</v>
      </c>
      <c r="C96" s="112"/>
      <c r="D96" s="41" t="s">
        <v>6</v>
      </c>
      <c r="E96" s="13" t="s">
        <v>14</v>
      </c>
      <c r="F96" s="58">
        <v>0</v>
      </c>
      <c r="G96" s="45">
        <v>0</v>
      </c>
      <c r="H96" s="85" t="s">
        <v>268</v>
      </c>
    </row>
    <row r="97" spans="1:8" ht="140.4">
      <c r="A97" s="29" t="s">
        <v>142</v>
      </c>
      <c r="B97" s="4" t="s">
        <v>251</v>
      </c>
      <c r="C97" s="112"/>
      <c r="D97" s="41" t="s">
        <v>6</v>
      </c>
      <c r="E97" s="13" t="s">
        <v>120</v>
      </c>
      <c r="F97" s="58" t="s">
        <v>160</v>
      </c>
      <c r="G97" s="8" t="s">
        <v>160</v>
      </c>
      <c r="H97" s="70" t="s">
        <v>264</v>
      </c>
    </row>
    <row r="98" spans="1:8" ht="55.2">
      <c r="A98" s="29" t="s">
        <v>144</v>
      </c>
      <c r="B98" s="4" t="s">
        <v>145</v>
      </c>
      <c r="C98" s="112"/>
      <c r="D98" s="41" t="s">
        <v>6</v>
      </c>
      <c r="E98" s="13" t="s">
        <v>120</v>
      </c>
      <c r="F98" s="58" t="s">
        <v>160</v>
      </c>
      <c r="G98" s="8" t="s">
        <v>160</v>
      </c>
      <c r="H98" s="70" t="s">
        <v>265</v>
      </c>
    </row>
    <row r="99" spans="1:8" ht="62.4">
      <c r="A99" s="29" t="s">
        <v>146</v>
      </c>
      <c r="B99" s="4" t="s">
        <v>156</v>
      </c>
      <c r="C99" s="112"/>
      <c r="D99" s="41" t="s">
        <v>6</v>
      </c>
      <c r="E99" s="13" t="s">
        <v>120</v>
      </c>
      <c r="F99" s="58" t="s">
        <v>160</v>
      </c>
      <c r="G99" s="8" t="s">
        <v>160</v>
      </c>
      <c r="H99" s="70" t="s">
        <v>304</v>
      </c>
    </row>
    <row r="100" spans="1:8">
      <c r="A100" s="25"/>
      <c r="B100" s="25"/>
      <c r="C100" s="25"/>
      <c r="D100" s="25"/>
      <c r="E100" s="25"/>
      <c r="F100" s="25"/>
      <c r="G100" s="25"/>
      <c r="H100" s="25"/>
    </row>
    <row r="101" spans="1:8">
      <c r="A101" s="25"/>
      <c r="B101" s="25"/>
      <c r="C101" s="25"/>
      <c r="D101" s="25"/>
      <c r="E101" s="25"/>
      <c r="F101" s="25"/>
      <c r="G101" s="25"/>
      <c r="H101" s="25"/>
    </row>
    <row r="102" spans="1:8" ht="18">
      <c r="A102" s="55" t="s">
        <v>322</v>
      </c>
      <c r="B102" s="55"/>
      <c r="C102" s="55"/>
      <c r="D102" s="55"/>
      <c r="E102" s="55"/>
      <c r="F102" s="55" t="s">
        <v>323</v>
      </c>
      <c r="G102" s="25"/>
      <c r="H102" s="25"/>
    </row>
    <row r="103" spans="1:8" ht="16.8">
      <c r="A103" s="44"/>
      <c r="B103" s="44"/>
      <c r="C103" s="25"/>
      <c r="D103" s="25"/>
      <c r="E103" s="25"/>
      <c r="F103" s="25"/>
      <c r="G103" s="25"/>
      <c r="H103" s="25"/>
    </row>
    <row r="104" spans="1:8">
      <c r="A104" s="54" t="s">
        <v>281</v>
      </c>
      <c r="B104" s="54"/>
      <c r="C104" s="25"/>
      <c r="D104" s="25"/>
      <c r="E104" s="25"/>
      <c r="F104" s="25"/>
      <c r="G104" s="25"/>
      <c r="H104" s="25"/>
    </row>
    <row r="105" spans="1:8">
      <c r="A105" s="54" t="s">
        <v>282</v>
      </c>
      <c r="B105" s="54"/>
      <c r="C105" s="25"/>
      <c r="D105" s="25"/>
      <c r="E105" s="25"/>
      <c r="F105" s="25"/>
      <c r="G105" s="25"/>
      <c r="H105" s="25"/>
    </row>
    <row r="106" spans="1:8" ht="16.8">
      <c r="A106" s="44"/>
      <c r="B106" s="44"/>
      <c r="C106" s="25"/>
      <c r="D106" s="25"/>
      <c r="E106" s="25"/>
      <c r="F106" s="25"/>
      <c r="G106" s="25"/>
      <c r="H106" s="25"/>
    </row>
    <row r="107" spans="1:8" ht="16.8">
      <c r="A107" s="44"/>
      <c r="B107" s="44"/>
      <c r="C107" s="25"/>
      <c r="D107" s="25"/>
      <c r="E107" s="25"/>
      <c r="F107" s="25"/>
      <c r="G107" s="25"/>
      <c r="H107" s="25"/>
    </row>
    <row r="108" spans="1:8">
      <c r="A108" s="25"/>
      <c r="B108" s="25"/>
      <c r="C108" s="25"/>
      <c r="D108" s="25"/>
      <c r="E108" s="25"/>
      <c r="F108" s="25"/>
      <c r="G108" s="25"/>
      <c r="H108" s="25"/>
    </row>
    <row r="109" spans="1:8">
      <c r="A109" s="25"/>
      <c r="B109" s="25"/>
      <c r="C109" s="25"/>
      <c r="D109" s="25"/>
      <c r="E109" s="25"/>
      <c r="F109" s="25"/>
      <c r="G109" s="25"/>
      <c r="H109" s="25"/>
    </row>
    <row r="110" spans="1:8">
      <c r="A110" s="25"/>
      <c r="B110" s="25"/>
      <c r="C110" s="25"/>
      <c r="D110" s="25"/>
      <c r="E110" s="25"/>
      <c r="F110" s="25"/>
      <c r="G110" s="25"/>
      <c r="H110" s="25"/>
    </row>
    <row r="111" spans="1:8">
      <c r="A111" s="25"/>
      <c r="B111" s="25"/>
      <c r="C111" s="25"/>
      <c r="D111" s="25"/>
      <c r="E111" s="25"/>
      <c r="F111" s="25"/>
      <c r="G111" s="25"/>
      <c r="H111" s="25"/>
    </row>
    <row r="112" spans="1:8">
      <c r="A112" s="25"/>
      <c r="B112" s="25"/>
      <c r="C112" s="25"/>
      <c r="D112" s="25"/>
      <c r="E112" s="25"/>
      <c r="F112" s="25"/>
      <c r="G112" s="25"/>
      <c r="H112" s="25"/>
    </row>
    <row r="113" spans="1:8">
      <c r="A113" s="25"/>
      <c r="B113" s="25"/>
      <c r="C113" s="25"/>
      <c r="D113" s="25"/>
      <c r="E113" s="25"/>
      <c r="F113" s="25"/>
      <c r="G113" s="25"/>
      <c r="H113" s="25"/>
    </row>
    <row r="114" spans="1:8">
      <c r="A114" s="25"/>
      <c r="B114" s="25"/>
      <c r="C114" s="25"/>
      <c r="D114" s="25"/>
      <c r="E114" s="25"/>
      <c r="F114" s="25"/>
      <c r="G114" s="25"/>
      <c r="H114" s="25"/>
    </row>
    <row r="115" spans="1:8">
      <c r="A115" s="25"/>
      <c r="B115" s="25"/>
      <c r="C115" s="25"/>
      <c r="D115" s="25"/>
      <c r="E115" s="25"/>
      <c r="F115" s="25"/>
      <c r="G115" s="25"/>
      <c r="H115" s="25"/>
    </row>
    <row r="116" spans="1:8">
      <c r="A116" s="25"/>
      <c r="B116" s="25"/>
      <c r="C116" s="25"/>
      <c r="D116" s="25"/>
      <c r="E116" s="25"/>
      <c r="F116" s="25"/>
      <c r="G116" s="25"/>
      <c r="H116" s="25"/>
    </row>
    <row r="117" spans="1:8">
      <c r="A117" s="25"/>
      <c r="B117" s="25"/>
      <c r="C117" s="25"/>
      <c r="D117" s="25"/>
      <c r="E117" s="25"/>
      <c r="F117" s="25"/>
      <c r="G117" s="25"/>
      <c r="H117" s="25"/>
    </row>
    <row r="118" spans="1:8">
      <c r="A118" s="25"/>
      <c r="B118" s="25"/>
      <c r="C118" s="25"/>
      <c r="D118" s="25"/>
      <c r="E118" s="25"/>
      <c r="F118" s="25"/>
      <c r="G118" s="25"/>
      <c r="H118" s="25"/>
    </row>
    <row r="119" spans="1:8">
      <c r="A119" s="25"/>
      <c r="B119" s="25"/>
      <c r="C119" s="25"/>
      <c r="D119" s="25"/>
      <c r="E119" s="25"/>
      <c r="F119" s="25"/>
      <c r="G119" s="25"/>
      <c r="H119" s="25"/>
    </row>
    <row r="120" spans="1:8">
      <c r="A120" s="25"/>
      <c r="B120" s="25"/>
      <c r="C120" s="25"/>
      <c r="D120" s="25"/>
      <c r="E120" s="25"/>
      <c r="F120" s="25"/>
      <c r="G120" s="25"/>
      <c r="H120" s="25"/>
    </row>
  </sheetData>
  <mergeCells count="38">
    <mergeCell ref="C94:C99"/>
    <mergeCell ref="B90:D90"/>
    <mergeCell ref="B93:D93"/>
    <mergeCell ref="C79:C80"/>
    <mergeCell ref="B81:E81"/>
    <mergeCell ref="B74:D74"/>
    <mergeCell ref="B75:D75"/>
    <mergeCell ref="B63:D63"/>
    <mergeCell ref="A6:D6"/>
    <mergeCell ref="A3:A4"/>
    <mergeCell ref="B3:B4"/>
    <mergeCell ref="C3:C4"/>
    <mergeCell ref="D3:D4"/>
    <mergeCell ref="D30:D31"/>
    <mergeCell ref="A30:A31"/>
    <mergeCell ref="B30:B31"/>
    <mergeCell ref="C30:C31"/>
    <mergeCell ref="B15:F15"/>
    <mergeCell ref="B22:F22"/>
    <mergeCell ref="B25:F25"/>
    <mergeCell ref="B29:F29"/>
    <mergeCell ref="B26:G26"/>
    <mergeCell ref="A71:A73"/>
    <mergeCell ref="B71:B73"/>
    <mergeCell ref="C71:C73"/>
    <mergeCell ref="D71:D73"/>
    <mergeCell ref="B36:D36"/>
    <mergeCell ref="B52:D52"/>
    <mergeCell ref="B43:H43"/>
    <mergeCell ref="H30:H31"/>
    <mergeCell ref="G3:G4"/>
    <mergeCell ref="H3:H4"/>
    <mergeCell ref="A1:H1"/>
    <mergeCell ref="B8:F8"/>
    <mergeCell ref="B19:G19"/>
    <mergeCell ref="F3:F4"/>
    <mergeCell ref="E3:E4"/>
    <mergeCell ref="B7:E7"/>
  </mergeCells>
  <pageMargins left="0.31496062992125984" right="0" top="0.15748031496062992" bottom="0.15748031496062992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31126</dc:creator>
  <cp:lastModifiedBy>Юлия В. Просвирнина</cp:lastModifiedBy>
  <cp:lastPrinted>2024-07-17T02:26:57Z</cp:lastPrinted>
  <dcterms:created xsi:type="dcterms:W3CDTF">2014-07-14T03:40:05Z</dcterms:created>
  <dcterms:modified xsi:type="dcterms:W3CDTF">2024-07-17T02:33:31Z</dcterms:modified>
</cp:coreProperties>
</file>