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2017 приложение №5" sheetId="1" r:id="rId1"/>
  </sheets>
  <definedNames>
    <definedName name="_xlnm.Print_Titles" localSheetId="0">'2017 приложение №5'!$7:$7</definedName>
  </definedNames>
  <calcPr calcId="124519"/>
</workbook>
</file>

<file path=xl/calcChain.xml><?xml version="1.0" encoding="utf-8"?>
<calcChain xmlns="http://schemas.openxmlformats.org/spreadsheetml/2006/main">
  <c r="A114" i="1"/>
  <c r="A115" s="1"/>
  <c r="E106"/>
  <c r="E94"/>
  <c r="E93" s="1"/>
  <c r="E25" l="1"/>
  <c r="E132" l="1"/>
  <c r="E131" s="1"/>
  <c r="E130" s="1"/>
  <c r="E43" l="1"/>
  <c r="E123" l="1"/>
  <c r="E118" l="1"/>
  <c r="E135" l="1"/>
  <c r="E134" s="1"/>
  <c r="E117" l="1"/>
  <c r="E116" s="1"/>
  <c r="E102"/>
  <c r="E78"/>
  <c r="E51"/>
  <c r="E53"/>
  <c r="E59"/>
  <c r="E58" s="1"/>
  <c r="E74"/>
  <c r="E62"/>
  <c r="E61" s="1"/>
  <c r="E49"/>
  <c r="E98"/>
  <c r="E36"/>
  <c r="E89"/>
  <c r="E100"/>
  <c r="E13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E11"/>
  <c r="E10" s="1"/>
  <c r="E28"/>
  <c r="E30"/>
  <c r="E38"/>
  <c r="E41"/>
  <c r="E40" s="1"/>
  <c r="E47"/>
  <c r="E56"/>
  <c r="E55" s="1"/>
  <c r="E71"/>
  <c r="E68"/>
  <c r="E67" s="1"/>
  <c r="E77"/>
  <c r="E81"/>
  <c r="E83"/>
  <c r="E86"/>
  <c r="E85" s="1"/>
  <c r="E104"/>
  <c r="E91"/>
  <c r="E96"/>
  <c r="E19"/>
  <c r="E18" s="1"/>
  <c r="E128"/>
  <c r="E127" s="1"/>
  <c r="E122" s="1"/>
  <c r="E33"/>
  <c r="E88" l="1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E70"/>
  <c r="E46"/>
  <c r="E45" s="1"/>
  <c r="E35"/>
  <c r="E32" s="1"/>
  <c r="E9"/>
  <c r="E66"/>
  <c r="E80"/>
  <c r="E76" s="1"/>
  <c r="E24"/>
  <c r="A93" l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E8"/>
  <c r="E137" s="1"/>
  <c r="A107" l="1"/>
  <c r="A108" s="1"/>
  <c r="A109" s="1"/>
  <c r="A110" s="1"/>
  <c r="A111" s="1"/>
  <c r="A112" s="1"/>
  <c r="A113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</calcChain>
</file>

<file path=xl/sharedStrings.xml><?xml version="1.0" encoding="utf-8"?>
<sst xmlns="http://schemas.openxmlformats.org/spreadsheetml/2006/main" count="339" uniqueCount="239">
  <si>
    <t>1 13 02990 00 0000 130</t>
  </si>
  <si>
    <t xml:space="preserve">Прочие доходы от компенсации затрат государства </t>
  </si>
  <si>
    <t>1 15 02040 04 0000 140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</si>
  <si>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</si>
  <si>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</si>
  <si>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1 15 00000 00 0000 000</t>
  </si>
  <si>
    <t>АДМИНИСТРАТИВНЫЕ ПЛАТЕЖИ И СБОРЫ</t>
  </si>
  <si>
    <t>1 14 06010 00 0000 430</t>
  </si>
  <si>
    <t>1 14 06012 04 0000 430</t>
  </si>
  <si>
    <t>2 00 00000 00 0000 000</t>
  </si>
  <si>
    <t>БЕЗВОЗМЕЗДНЫЕ ПОСТУПЛЕНИЯ</t>
  </si>
  <si>
    <t>2 02 00000 00 0000 000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</si>
  <si>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</si>
  <si>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</si>
  <si>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</si>
  <si>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</si>
  <si>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</si>
  <si>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 xml:space="preserve">Наименование </t>
  </si>
  <si>
    <t>ООО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</si>
  <si>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</si>
  <si>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</si>
  <si>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</si>
  <si>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</si>
  <si>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</si>
  <si>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</si>
  <si>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1 05 03000 01 0000 110 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</si>
  <si>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</si>
  <si>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</si>
  <si>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</si>
  <si>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</si>
  <si>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</si>
  <si>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</si>
  <si>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</si>
  <si>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</si>
  <si>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О69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</si>
  <si>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</si>
  <si>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</si>
  <si>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</si>
  <si>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1 11 09040 00 0000 120</t>
  </si>
  <si>
    <t>1 11 09044 04 0000 120</t>
  </si>
  <si>
    <t>ПЛАТЕЖИ ПРИ ПОЛЬЗОВАНИИ ПРИРОДНЫМИ РЕСУРСАМИ</t>
  </si>
  <si>
    <t>Плата за негативное воздействие на окружающую среду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</si>
  <si>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</si>
  <si>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</si>
  <si>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</si>
  <si>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</si>
  <si>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</si>
  <si>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</si>
  <si>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1 14 06000 00 0000 430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</si>
  <si>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</si>
  <si>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</si>
  <si>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</si>
  <si>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 xml:space="preserve">1 05 03010 01 0000 110 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</si>
  <si>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</si>
  <si>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</si>
  <si>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</si>
  <si>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</si>
  <si>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9О6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</si>
  <si>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</si>
  <si>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</si>
  <si>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О81</t>
  </si>
  <si>
    <t>1 16 28 000 01 0000 140</t>
  </si>
  <si>
    <t>1 16 90000 00 0000 140</t>
  </si>
  <si>
    <t>1 16 90040 04 0000 140</t>
  </si>
  <si>
    <t>О48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</si>
  <si>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</si>
  <si>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</si>
  <si>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</si>
  <si>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</si>
  <si>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</si>
  <si>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</si>
  <si>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1 14 02040 04 0000 410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</si>
  <si>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</si>
  <si>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</si>
  <si>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</si>
  <si>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</si>
  <si>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</si>
  <si>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</si>
  <si>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</si>
  <si>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</si>
  <si>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</si>
  <si>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</si>
  <si>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2 07 04000 04 0000 180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</si>
  <si>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</si>
  <si>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</si>
  <si>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</si>
  <si>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</si>
  <si>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</si>
  <si>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</si>
  <si>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</si>
  <si>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1 05 04000 02 0000 110</t>
  </si>
  <si>
    <t>1 05 04010 02 0000 110</t>
  </si>
  <si>
    <t>2 07 04050 04 0000 180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</si>
  <si>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</si>
  <si>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</si>
  <si>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</si>
  <si>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1 14 06020 00 0000 430</t>
  </si>
  <si>
    <t>1 14 06024 04 0000 430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</si>
  <si>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</si>
  <si>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</si>
  <si>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</si>
  <si>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</si>
  <si>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</si>
  <si>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1 13 01000 00 0000 130</t>
  </si>
  <si>
    <t>1 13 01990 00 0000 130</t>
  </si>
  <si>
    <t>1 13 01994 04 0000 130</t>
  </si>
  <si>
    <t xml:space="preserve">НАЛОГИ НА ТОВАРЫ (РАБОТЫ, УСЛУГИ), РЕАЛИЗУЕМЫЕ НА ТЕРРИТОРИИ РОССИЙСКОЙ ФЕДЕРАЦИИ
</t>
  </si>
  <si>
    <t xml:space="preserve">1 03 02000 01 0000 110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</si>
  <si>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</si>
  <si>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</si>
  <si>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</si>
  <si>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</si>
  <si>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1 16 33000 00 0000 140
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</si>
  <si>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</si>
  <si>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</si>
  <si>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</si>
  <si>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</si>
  <si>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</si>
  <si>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1 16 33040 04 0000 140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</si>
  <si>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</si>
  <si>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</si>
  <si>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О60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</si>
  <si>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</si>
  <si>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</si>
  <si>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</si>
  <si>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</si>
  <si>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</si>
  <si>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</si>
  <si>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</si>
  <si>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1 11 05074 04 0000 120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</si>
  <si>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</si>
  <si>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</si>
  <si>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</si>
  <si>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</si>
  <si>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</si>
  <si>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</si>
  <si>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2 07 00000 00 0000 000</t>
  </si>
  <si>
    <t>1 13 02064 04 0100 130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</si>
  <si>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</si>
  <si>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1 13 02994 04 0100 130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</si>
  <si>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</si>
  <si>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Код вида и подвида доходов</t>
  </si>
  <si>
    <t>1 17 00000 00 0000 000</t>
  </si>
  <si>
    <t>ПРОЧИЕ НЕНАЛОГОВЫЕ ДОХОДЫ</t>
  </si>
  <si>
    <t>1  17 05000 00 0000 180</t>
  </si>
  <si>
    <t>Прочие неналоговые доходы</t>
  </si>
  <si>
    <t>1  17 05040 04 0000 180</t>
  </si>
  <si>
    <t>Прочие неналоговые доходы  бюджетов городских округов</t>
  </si>
  <si>
    <t xml:space="preserve">Доходы  бюджета  г.Дивногорска на 2017 год </t>
  </si>
  <si>
    <t>2017 год,
тыс.руб.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</si>
  <si>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</si>
  <si>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</si>
  <si>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</si>
  <si>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2 19 60010 04 0000 151</t>
  </si>
  <si>
    <t>2 02 10000 00 0000 151</t>
  </si>
  <si>
    <t>2 02 20000 00 0000 151</t>
  </si>
  <si>
    <t>2 02 30000 00 0000 151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</si>
  <si>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</si>
  <si>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</si>
  <si>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</si>
  <si>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городских округов от возврата 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</si>
  <si>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</si>
  <si>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</si>
  <si>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Единый налог на вмененный доход для отдельных видов деятельности (за налоговые периоды, истекшие до 1 января 2011 года)</t>
  </si>
  <si>
    <t>1 00 00000 00
 0000 000</t>
  </si>
  <si>
    <t>1 01 00000 00
 0000 000</t>
  </si>
  <si>
    <t xml:space="preserve">1 01 01000 00
 0000 110 </t>
  </si>
  <si>
    <t xml:space="preserve">1 01 01010 00 
0000 110 </t>
  </si>
  <si>
    <t xml:space="preserve">1 01 01012 02
 0000 110 </t>
  </si>
  <si>
    <t xml:space="preserve">1 01 02000 01
 0000 110 </t>
  </si>
  <si>
    <t>1 01 02010 01
 0000 110</t>
  </si>
  <si>
    <t>1 01 02020 01
 0000 110</t>
  </si>
  <si>
    <t xml:space="preserve">1 01 02030 01
 0000 110 </t>
  </si>
  <si>
    <t xml:space="preserve">1 01 02040 01
 0000 110 </t>
  </si>
  <si>
    <t>1 03 00000 00
 0000 000</t>
  </si>
  <si>
    <t>1 03 02230 01
 0000 110</t>
  </si>
  <si>
    <t>1 03 02240 01
 0000 110</t>
  </si>
  <si>
    <t xml:space="preserve"> 1 03 02250 01
 0000 110</t>
  </si>
  <si>
    <t xml:space="preserve"> 1 03 02260 01
 0000 110</t>
  </si>
  <si>
    <t>1 05 00000 00
 0000 000</t>
  </si>
  <si>
    <t xml:space="preserve">1 05 02000 02 
0000 110 </t>
  </si>
  <si>
    <t xml:space="preserve">1 05 02010 02
 0000 110 </t>
  </si>
  <si>
    <t xml:space="preserve">1 05 02020 02
 0000 110 </t>
  </si>
  <si>
    <t>1 06 00000 00 
0000 000</t>
  </si>
  <si>
    <t>1 06 01000 00 
0000 110</t>
  </si>
  <si>
    <t xml:space="preserve">1 06 01020 04
 0000 110 </t>
  </si>
  <si>
    <t xml:space="preserve">1 06 06000 00
 0000 110 </t>
  </si>
  <si>
    <t xml:space="preserve">1 06 06030 00
 0000 110 </t>
  </si>
  <si>
    <t xml:space="preserve">1 06 06032 04
 0000 110 </t>
  </si>
  <si>
    <t xml:space="preserve">1 06 06040 00
 0000 110 </t>
  </si>
  <si>
    <t xml:space="preserve">1 06 06042 04
 0000 110 </t>
  </si>
  <si>
    <t>1 08 00000 00
 0000 000</t>
  </si>
  <si>
    <t>1 08 03000 01
 0000 110</t>
  </si>
  <si>
    <t xml:space="preserve">1 08 03010 01
 0000 110 </t>
  </si>
  <si>
    <t>1 08 07000 01
 0000 110</t>
  </si>
  <si>
    <t xml:space="preserve"> 1 08 07150 01
 0000 110</t>
  </si>
  <si>
    <t>1 11 00000 00
 0000 000</t>
  </si>
  <si>
    <t>1 11 05000 00
 0000 120</t>
  </si>
  <si>
    <t>1 11 05010 00
 0000 120</t>
  </si>
  <si>
    <t>1 11 05012 04
 0000 120</t>
  </si>
  <si>
    <t>1 11 05020 00
 0000 120</t>
  </si>
  <si>
    <t>1 11 05024 04
 0000 120</t>
  </si>
  <si>
    <t xml:space="preserve">1 11 05030 00
 0000 120 </t>
  </si>
  <si>
    <t xml:space="preserve">1 11 05034 04
 0000 120 </t>
  </si>
  <si>
    <t>1 11 05070 00
 0000 120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</si>
  <si>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</si>
  <si>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 xml:space="preserve"> 1 11 07000 00 
0000 120</t>
  </si>
  <si>
    <t xml:space="preserve"> 1 11 07010 00
 0000 120</t>
  </si>
  <si>
    <t xml:space="preserve"> 1 11 07014 04
 0000 120</t>
  </si>
  <si>
    <t>1 12 00000 00
 0000 000</t>
  </si>
  <si>
    <t>1 12 01000 01 
0000 120</t>
  </si>
  <si>
    <t>1 12 01010 01
 0000 120</t>
  </si>
  <si>
    <t>1 12 01030 01
 0000 120</t>
  </si>
  <si>
    <t>1 12 01040 01
 0000 120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</si>
  <si>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</si>
  <si>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</si>
  <si>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1 16 00000 00
 0000 000</t>
  </si>
  <si>
    <t>1 16 03000 00
 0000 140</t>
  </si>
  <si>
    <t>1 16 03010 01
 0000 140</t>
  </si>
  <si>
    <t>1 16 08000 01
 0000 140</t>
  </si>
  <si>
    <t>1 16 08010 01
 0000 140</t>
  </si>
  <si>
    <t>1 16 25000 00
 0000 140</t>
  </si>
  <si>
    <t>1 16 25060 01
 0000 140</t>
  </si>
  <si>
    <t>1 16 43000 01
 0000 140</t>
  </si>
  <si>
    <t xml:space="preserve">1 16 51000 02
 0000 140 </t>
  </si>
  <si>
    <t xml:space="preserve"> 1 16 51020 02
 0000 140 </t>
  </si>
  <si>
    <t>2 18 00000 00 
0000 000</t>
  </si>
  <si>
    <t xml:space="preserve"> 2 18 00000 00 
0000 180</t>
  </si>
  <si>
    <t xml:space="preserve"> 2 18 04000 04
 0000 180</t>
  </si>
  <si>
    <t>2 18 04010 04
 0000 180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</si>
  <si>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2017 год и плановый 
период 2018-2019 годов"от 20 декабря  2016г. № 12-128 -ГС</t>
    </r>
  </si>
  <si>
    <t xml:space="preserve"> код  главного администратора</t>
  </si>
  <si>
    <t>Доходы от уплаты акцизов на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</si>
  <si>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</si>
  <si>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</si>
  <si>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1 16 18000 00 0000 140</t>
  </si>
  <si>
    <t>1 16 18040 04 0000 140</t>
  </si>
  <si>
    <t>О30</t>
  </si>
  <si>
    <r>
      <rPr>
        <b/>
        <sz val="12"/>
        <rFont val="Arial"/>
        <family val="2"/>
        <charset val="204"/>
      </rPr>
      <t>Приложение 2</t>
    </r>
    <r>
      <rPr>
        <sz val="12"/>
        <rFont val="Arial"/>
        <family val="2"/>
        <charset val="204"/>
      </rPr>
      <t xml:space="preserve">
 к решению Дивногорского городского Совета 
депутатов от 21 ноября  2017 г. №  22 - 180 - ГС "О  внесении  изменений  
в  решение  Дивногорского городского Совета  депутатов 
  от  20 декабря  2016  г.  № 12-128-ГС "О бюджете города Дивногорска 
на 2017 год и плановый  период 2018-2019 годов"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</si>
</sst>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</cellStyleXfs>
  <cellXfs count="73">
    <xf numFmtId="0" fontId="0" fillId="0" borderId="0" xfId="0"/>
    <xf numFmtId="164" fontId="0" fillId="0" borderId="0" xfId="0" applyNumberFormat="1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5" fillId="0" borderId="2" xfId="3" applyFont="1" applyBorder="1" applyAlignment="1">
      <alignment vertical="center" textRotation="90" wrapText="1"/>
    </xf>
    <xf numFmtId="0" fontId="5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right" vertical="center" wrapText="1"/>
    </xf>
    <xf numFmtId="164" fontId="5" fillId="0" borderId="1" xfId="3" applyNumberFormat="1" applyFont="1" applyFill="1" applyBorder="1" applyAlignment="1">
      <alignment horizontal="right" vertical="center"/>
    </xf>
    <xf numFmtId="164" fontId="7" fillId="0" borderId="1" xfId="3" applyNumberFormat="1" applyFont="1" applyBorder="1" applyAlignment="1">
      <alignment horizontal="right" vertical="center"/>
    </xf>
    <xf numFmtId="164" fontId="8" fillId="0" borderId="1" xfId="3" applyNumberFormat="1" applyFont="1" applyBorder="1" applyAlignment="1">
      <alignment horizontal="right" vertical="center"/>
    </xf>
    <xf numFmtId="0" fontId="6" fillId="0" borderId="1" xfId="3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right" vertical="center"/>
    </xf>
    <xf numFmtId="0" fontId="8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5" fillId="2" borderId="1" xfId="3" applyNumberFormat="1" applyFont="1" applyFill="1" applyBorder="1" applyAlignment="1">
      <alignment horizontal="right" vertical="center" wrapText="1"/>
    </xf>
    <xf numFmtId="0" fontId="5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2" borderId="4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9" fontId="8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 wrapText="1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5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10" fillId="0" borderId="1" xfId="3" applyFont="1" applyBorder="1" applyAlignment="1">
      <alignment horizontal="left" vertical="center" textRotation="90" wrapText="1"/>
    </xf>
    <xf numFmtId="49" fontId="7" fillId="0" borderId="8" xfId="9" applyNumberFormat="1" applyFont="1" applyBorder="1" applyAlignment="1" applyProtection="1">
      <alignment horizontal="center" vertical="center" wrapText="1"/>
    </xf>
    <xf numFmtId="49" fontId="7" fillId="0" borderId="8" xfId="9" applyNumberFormat="1" applyFont="1" applyBorder="1" applyAlignment="1" applyProtection="1">
      <alignment horizontal="left" vertical="center" wrapText="1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left" vertical="center" wrapText="1"/>
    </xf>
    <xf numFmtId="0" fontId="8" fillId="0" borderId="3" xfId="3" applyFont="1" applyBorder="1" applyAlignment="1">
      <alignment horizontal="center" vertical="top" wrapText="1"/>
    </xf>
    <xf numFmtId="0" fontId="7" fillId="0" borderId="0" xfId="4" applyFont="1" applyAlignment="1">
      <alignment horizontal="right" wrapText="1"/>
    </xf>
  </cellXfs>
  <cellStyles count="10">
    <cellStyle name="Обычный" xfId="0" builtinId="0"/>
    <cellStyle name="Обычный 2" xfId="5"/>
    <cellStyle name="Обычный 3" xfId="7"/>
    <cellStyle name="Обычный_2017 приложение №5" xfId="9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1"/>
  <sheetViews>
    <sheetView tabSelected="1" workbookViewId="0">
      <selection sqref="A1:E1"/>
    </sheetView>
  </sheetViews>
  <sheetFormatPr defaultRowHeight="12.75"/>
  <cols>
    <col min="1" max="1" width="4.85546875" style="2" customWidth="1"/>
    <col min="2" max="2" width="7.28515625" style="2" customWidth="1"/>
    <col min="3" max="3" width="17.42578125" style="2" customWidth="1"/>
    <col min="4" max="4" width="45.5703125" style="32" customWidth="1"/>
    <col min="5" max="5" width="11.42578125" style="2" customWidth="1"/>
  </cols>
  <sheetData>
    <row r="1" spans="1:6" ht="99.75" customHeight="1">
      <c r="A1" s="72" t="s">
        <v>238</v>
      </c>
      <c r="B1" s="72"/>
      <c r="C1" s="72"/>
      <c r="D1" s="72"/>
      <c r="E1" s="72"/>
    </row>
    <row r="2" spans="1:6" ht="15">
      <c r="A2" s="61"/>
      <c r="B2" s="61"/>
      <c r="C2" s="61"/>
      <c r="D2" s="62"/>
      <c r="E2" s="61"/>
    </row>
    <row r="3" spans="1:6" ht="58.5" customHeight="1">
      <c r="A3" s="72" t="s">
        <v>230</v>
      </c>
      <c r="B3" s="72"/>
      <c r="C3" s="72"/>
      <c r="D3" s="72"/>
      <c r="E3" s="72"/>
    </row>
    <row r="4" spans="1:6" ht="15">
      <c r="A4" s="63"/>
      <c r="B4" s="63"/>
      <c r="C4" s="63"/>
      <c r="D4" s="64"/>
      <c r="E4" s="65"/>
    </row>
    <row r="5" spans="1:6" ht="24.75" customHeight="1">
      <c r="A5" s="71" t="s">
        <v>148</v>
      </c>
      <c r="B5" s="71"/>
      <c r="C5" s="71"/>
      <c r="D5" s="71"/>
      <c r="E5" s="71"/>
    </row>
    <row r="6" spans="1:6" ht="97.5" customHeight="1">
      <c r="A6" s="4" t="s">
        <v>113</v>
      </c>
      <c r="B6" s="66" t="s">
        <v>231</v>
      </c>
      <c r="C6" s="5" t="s">
        <v>141</v>
      </c>
      <c r="D6" s="6" t="s">
        <v>17</v>
      </c>
      <c r="E6" s="6" t="s">
        <v>149</v>
      </c>
    </row>
    <row r="7" spans="1:6" ht="15">
      <c r="A7" s="7">
        <v>1</v>
      </c>
      <c r="B7" s="7">
        <v>2</v>
      </c>
      <c r="C7" s="7">
        <v>3</v>
      </c>
      <c r="D7" s="7">
        <v>4</v>
      </c>
      <c r="E7" s="7">
        <v>5</v>
      </c>
    </row>
    <row r="8" spans="1:6" ht="31.5">
      <c r="A8" s="8">
        <v>1</v>
      </c>
      <c r="B8" s="8" t="s">
        <v>18</v>
      </c>
      <c r="C8" s="13" t="s">
        <v>164</v>
      </c>
      <c r="D8" s="37" t="s">
        <v>49</v>
      </c>
      <c r="E8" s="9">
        <f>E9+E24+E32+E40+E45+E61+E66+E76+E85+E88+E18+E116</f>
        <v>390323.9</v>
      </c>
    </row>
    <row r="9" spans="1:6" ht="31.5">
      <c r="A9" s="8">
        <f>A8+1</f>
        <v>2</v>
      </c>
      <c r="B9" s="8" t="s">
        <v>18</v>
      </c>
      <c r="C9" s="13" t="s">
        <v>165</v>
      </c>
      <c r="D9" s="37" t="s">
        <v>19</v>
      </c>
      <c r="E9" s="9">
        <f>E10+E13</f>
        <v>234577</v>
      </c>
      <c r="F9" s="1"/>
    </row>
    <row r="10" spans="1:6" ht="31.5">
      <c r="A10" s="8">
        <f t="shared" ref="A10:A76" si="0">A9+1</f>
        <v>3</v>
      </c>
      <c r="B10" s="8" t="s">
        <v>18</v>
      </c>
      <c r="C10" s="13" t="s">
        <v>166</v>
      </c>
      <c r="D10" s="37" t="s">
        <v>20</v>
      </c>
      <c r="E10" s="9">
        <f>E11</f>
        <v>121777</v>
      </c>
      <c r="F10" s="1"/>
    </row>
    <row r="11" spans="1:6" ht="60">
      <c r="A11" s="8">
        <f t="shared" si="0"/>
        <v>4</v>
      </c>
      <c r="B11" s="8">
        <v>182</v>
      </c>
      <c r="C11" s="15" t="s">
        <v>167</v>
      </c>
      <c r="D11" s="38" t="s">
        <v>21</v>
      </c>
      <c r="E11" s="10">
        <f>E12</f>
        <v>121777</v>
      </c>
      <c r="F11" s="1"/>
    </row>
    <row r="12" spans="1:6" ht="79.5" customHeight="1">
      <c r="A12" s="8">
        <f t="shared" si="0"/>
        <v>5</v>
      </c>
      <c r="B12" s="8">
        <v>182</v>
      </c>
      <c r="C12" s="15" t="s">
        <v>168</v>
      </c>
      <c r="D12" s="38" t="s">
        <v>127</v>
      </c>
      <c r="E12" s="10">
        <v>121777</v>
      </c>
    </row>
    <row r="13" spans="1:6" ht="31.5">
      <c r="A13" s="8">
        <f t="shared" si="0"/>
        <v>6</v>
      </c>
      <c r="B13" s="8" t="s">
        <v>18</v>
      </c>
      <c r="C13" s="13" t="s">
        <v>169</v>
      </c>
      <c r="D13" s="37" t="s">
        <v>22</v>
      </c>
      <c r="E13" s="9">
        <f>SUM(E14:E17)</f>
        <v>112800</v>
      </c>
    </row>
    <row r="14" spans="1:6" ht="120">
      <c r="A14" s="8">
        <f t="shared" si="0"/>
        <v>7</v>
      </c>
      <c r="B14" s="8">
        <v>182</v>
      </c>
      <c r="C14" s="15" t="s">
        <v>170</v>
      </c>
      <c r="D14" s="39" t="s">
        <v>78</v>
      </c>
      <c r="E14" s="10">
        <v>110257</v>
      </c>
    </row>
    <row r="15" spans="1:6" ht="184.5" customHeight="1">
      <c r="A15" s="8">
        <f t="shared" si="0"/>
        <v>8</v>
      </c>
      <c r="B15" s="8">
        <v>182</v>
      </c>
      <c r="C15" s="15" t="s">
        <v>171</v>
      </c>
      <c r="D15" s="38" t="s">
        <v>79</v>
      </c>
      <c r="E15" s="10">
        <v>700</v>
      </c>
    </row>
    <row r="16" spans="1:6" ht="75">
      <c r="A16" s="8">
        <f t="shared" si="0"/>
        <v>9</v>
      </c>
      <c r="B16" s="8">
        <v>182</v>
      </c>
      <c r="C16" s="15" t="s">
        <v>172</v>
      </c>
      <c r="D16" s="40" t="s">
        <v>80</v>
      </c>
      <c r="E16" s="11">
        <v>1613</v>
      </c>
    </row>
    <row r="17" spans="1:5" ht="150">
      <c r="A17" s="8">
        <f t="shared" si="0"/>
        <v>10</v>
      </c>
      <c r="B17" s="8">
        <v>182</v>
      </c>
      <c r="C17" s="15" t="s">
        <v>173</v>
      </c>
      <c r="D17" s="40" t="s">
        <v>117</v>
      </c>
      <c r="E17" s="11">
        <v>230</v>
      </c>
    </row>
    <row r="18" spans="1:5" ht="69.75" customHeight="1">
      <c r="A18" s="8">
        <f t="shared" si="0"/>
        <v>11</v>
      </c>
      <c r="B18" s="8" t="s">
        <v>18</v>
      </c>
      <c r="C18" s="13" t="s">
        <v>174</v>
      </c>
      <c r="D18" s="41" t="s">
        <v>106</v>
      </c>
      <c r="E18" s="12">
        <f>E19</f>
        <v>1333.4</v>
      </c>
    </row>
    <row r="19" spans="1:5" ht="63" customHeight="1">
      <c r="A19" s="8">
        <f t="shared" si="0"/>
        <v>12</v>
      </c>
      <c r="B19" s="8" t="s">
        <v>18</v>
      </c>
      <c r="C19" s="13" t="s">
        <v>107</v>
      </c>
      <c r="D19" s="41" t="s">
        <v>108</v>
      </c>
      <c r="E19" s="12">
        <f>E20+E21+E22+E23</f>
        <v>1333.4</v>
      </c>
    </row>
    <row r="20" spans="1:5" ht="123" customHeight="1">
      <c r="A20" s="8">
        <f t="shared" si="0"/>
        <v>13</v>
      </c>
      <c r="B20" s="8">
        <v>100</v>
      </c>
      <c r="C20" s="15" t="s">
        <v>175</v>
      </c>
      <c r="D20" s="42" t="s">
        <v>109</v>
      </c>
      <c r="E20" s="11">
        <v>532.20000000000005</v>
      </c>
    </row>
    <row r="21" spans="1:5" ht="135">
      <c r="A21" s="8">
        <f t="shared" si="0"/>
        <v>14</v>
      </c>
      <c r="B21" s="8">
        <v>100</v>
      </c>
      <c r="C21" s="15" t="s">
        <v>176</v>
      </c>
      <c r="D21" s="40" t="s">
        <v>232</v>
      </c>
      <c r="E21" s="11">
        <v>7.3</v>
      </c>
    </row>
    <row r="22" spans="1:5" ht="147" customHeight="1">
      <c r="A22" s="8">
        <f t="shared" si="0"/>
        <v>15</v>
      </c>
      <c r="B22" s="8">
        <v>100</v>
      </c>
      <c r="C22" s="15" t="s">
        <v>177</v>
      </c>
      <c r="D22" s="40" t="s">
        <v>110</v>
      </c>
      <c r="E22" s="11">
        <v>907.9</v>
      </c>
    </row>
    <row r="23" spans="1:5" ht="135">
      <c r="A23" s="8">
        <f t="shared" si="0"/>
        <v>16</v>
      </c>
      <c r="B23" s="8">
        <v>100</v>
      </c>
      <c r="C23" s="15" t="s">
        <v>178</v>
      </c>
      <c r="D23" s="40" t="s">
        <v>111</v>
      </c>
      <c r="E23" s="11">
        <v>-114</v>
      </c>
    </row>
    <row r="24" spans="1:5" ht="31.5">
      <c r="A24" s="8">
        <f t="shared" si="0"/>
        <v>17</v>
      </c>
      <c r="B24" s="8" t="s">
        <v>18</v>
      </c>
      <c r="C24" s="13" t="s">
        <v>179</v>
      </c>
      <c r="D24" s="37" t="s">
        <v>23</v>
      </c>
      <c r="E24" s="9">
        <f>E25+E28+E30</f>
        <v>9545</v>
      </c>
    </row>
    <row r="25" spans="1:5" ht="31.5">
      <c r="A25" s="8">
        <f t="shared" si="0"/>
        <v>18</v>
      </c>
      <c r="B25" s="8" t="s">
        <v>18</v>
      </c>
      <c r="C25" s="13" t="s">
        <v>180</v>
      </c>
      <c r="D25" s="37" t="s">
        <v>24</v>
      </c>
      <c r="E25" s="9">
        <f>E26+E27</f>
        <v>9313</v>
      </c>
    </row>
    <row r="26" spans="1:5" ht="30">
      <c r="A26" s="8">
        <f t="shared" si="0"/>
        <v>19</v>
      </c>
      <c r="B26" s="8">
        <v>182</v>
      </c>
      <c r="C26" s="15" t="s">
        <v>181</v>
      </c>
      <c r="D26" s="38" t="s">
        <v>24</v>
      </c>
      <c r="E26" s="14">
        <v>9308</v>
      </c>
    </row>
    <row r="27" spans="1:5" ht="60">
      <c r="A27" s="8">
        <f t="shared" si="0"/>
        <v>20</v>
      </c>
      <c r="B27" s="8">
        <v>182</v>
      </c>
      <c r="C27" s="15" t="s">
        <v>182</v>
      </c>
      <c r="D27" s="38" t="s">
        <v>163</v>
      </c>
      <c r="E27" s="14">
        <v>5</v>
      </c>
    </row>
    <row r="28" spans="1:5" ht="31.5">
      <c r="A28" s="8">
        <f t="shared" si="0"/>
        <v>21</v>
      </c>
      <c r="B28" s="8" t="s">
        <v>18</v>
      </c>
      <c r="C28" s="13" t="s">
        <v>25</v>
      </c>
      <c r="D28" s="37" t="s">
        <v>26</v>
      </c>
      <c r="E28" s="9">
        <f>E29</f>
        <v>3</v>
      </c>
    </row>
    <row r="29" spans="1:5" ht="30">
      <c r="A29" s="8">
        <f t="shared" si="0"/>
        <v>22</v>
      </c>
      <c r="B29" s="8">
        <v>182</v>
      </c>
      <c r="C29" s="15" t="s">
        <v>52</v>
      </c>
      <c r="D29" s="38" t="s">
        <v>26</v>
      </c>
      <c r="E29" s="14">
        <v>3</v>
      </c>
    </row>
    <row r="30" spans="1:5" ht="47.25">
      <c r="A30" s="8">
        <f t="shared" si="0"/>
        <v>23</v>
      </c>
      <c r="B30" s="8" t="s">
        <v>18</v>
      </c>
      <c r="C30" s="16" t="s">
        <v>90</v>
      </c>
      <c r="D30" s="43" t="s">
        <v>88</v>
      </c>
      <c r="E30" s="9">
        <f>E31</f>
        <v>229</v>
      </c>
    </row>
    <row r="31" spans="1:5" ht="60">
      <c r="A31" s="8">
        <f t="shared" si="0"/>
        <v>24</v>
      </c>
      <c r="B31" s="8">
        <v>182</v>
      </c>
      <c r="C31" s="17" t="s">
        <v>91</v>
      </c>
      <c r="D31" s="44" t="s">
        <v>89</v>
      </c>
      <c r="E31" s="14">
        <v>229</v>
      </c>
    </row>
    <row r="32" spans="1:5" ht="31.5">
      <c r="A32" s="8">
        <f t="shared" si="0"/>
        <v>25</v>
      </c>
      <c r="B32" s="8" t="s">
        <v>18</v>
      </c>
      <c r="C32" s="13" t="s">
        <v>183</v>
      </c>
      <c r="D32" s="37" t="s">
        <v>27</v>
      </c>
      <c r="E32" s="9">
        <f>E34+E35</f>
        <v>46224</v>
      </c>
    </row>
    <row r="33" spans="1:5" ht="31.5">
      <c r="A33" s="8">
        <f t="shared" si="0"/>
        <v>26</v>
      </c>
      <c r="B33" s="8" t="s">
        <v>18</v>
      </c>
      <c r="C33" s="13" t="s">
        <v>184</v>
      </c>
      <c r="D33" s="37" t="s">
        <v>28</v>
      </c>
      <c r="E33" s="9">
        <f>E34</f>
        <v>6281</v>
      </c>
    </row>
    <row r="34" spans="1:5" ht="75">
      <c r="A34" s="8">
        <f t="shared" si="0"/>
        <v>27</v>
      </c>
      <c r="B34" s="8">
        <v>182</v>
      </c>
      <c r="C34" s="15" t="s">
        <v>185</v>
      </c>
      <c r="D34" s="38" t="s">
        <v>29</v>
      </c>
      <c r="E34" s="14">
        <v>6281</v>
      </c>
    </row>
    <row r="35" spans="1:5" ht="31.5">
      <c r="A35" s="8">
        <f t="shared" si="0"/>
        <v>28</v>
      </c>
      <c r="B35" s="8" t="s">
        <v>18</v>
      </c>
      <c r="C35" s="13" t="s">
        <v>186</v>
      </c>
      <c r="D35" s="37" t="s">
        <v>30</v>
      </c>
      <c r="E35" s="9">
        <f>E36+E38</f>
        <v>39943</v>
      </c>
    </row>
    <row r="36" spans="1:5" ht="30">
      <c r="A36" s="8">
        <f t="shared" si="0"/>
        <v>29</v>
      </c>
      <c r="B36" s="8">
        <v>182</v>
      </c>
      <c r="C36" s="15" t="s">
        <v>187</v>
      </c>
      <c r="D36" s="38" t="s">
        <v>126</v>
      </c>
      <c r="E36" s="14">
        <f>E37</f>
        <v>27200</v>
      </c>
    </row>
    <row r="37" spans="1:5" ht="60">
      <c r="A37" s="8">
        <f t="shared" si="0"/>
        <v>30</v>
      </c>
      <c r="B37" s="8">
        <v>182</v>
      </c>
      <c r="C37" s="15" t="s">
        <v>188</v>
      </c>
      <c r="D37" s="38" t="s">
        <v>123</v>
      </c>
      <c r="E37" s="14">
        <v>27200</v>
      </c>
    </row>
    <row r="38" spans="1:5" ht="30">
      <c r="A38" s="8">
        <f t="shared" si="0"/>
        <v>31</v>
      </c>
      <c r="B38" s="8">
        <v>182</v>
      </c>
      <c r="C38" s="15" t="s">
        <v>189</v>
      </c>
      <c r="D38" s="38" t="s">
        <v>125</v>
      </c>
      <c r="E38" s="14">
        <f>E39</f>
        <v>12743</v>
      </c>
    </row>
    <row r="39" spans="1:5" ht="60">
      <c r="A39" s="8">
        <f t="shared" si="0"/>
        <v>32</v>
      </c>
      <c r="B39" s="8">
        <v>182</v>
      </c>
      <c r="C39" s="15" t="s">
        <v>190</v>
      </c>
      <c r="D39" s="38" t="s">
        <v>124</v>
      </c>
      <c r="E39" s="14">
        <v>12743</v>
      </c>
    </row>
    <row r="40" spans="1:5" ht="31.5">
      <c r="A40" s="8">
        <f t="shared" si="0"/>
        <v>33</v>
      </c>
      <c r="B40" s="8" t="s">
        <v>18</v>
      </c>
      <c r="C40" s="13" t="s">
        <v>191</v>
      </c>
      <c r="D40" s="37" t="s">
        <v>32</v>
      </c>
      <c r="E40" s="9">
        <f>E41+E43</f>
        <v>4620</v>
      </c>
    </row>
    <row r="41" spans="1:5" ht="55.5" customHeight="1">
      <c r="A41" s="8">
        <f t="shared" si="0"/>
        <v>34</v>
      </c>
      <c r="B41" s="8">
        <v>182</v>
      </c>
      <c r="C41" s="13" t="s">
        <v>192</v>
      </c>
      <c r="D41" s="37" t="s">
        <v>33</v>
      </c>
      <c r="E41" s="9">
        <f>E42</f>
        <v>4600</v>
      </c>
    </row>
    <row r="42" spans="1:5" ht="75">
      <c r="A42" s="8">
        <f t="shared" si="0"/>
        <v>35</v>
      </c>
      <c r="B42" s="8">
        <v>182</v>
      </c>
      <c r="C42" s="15" t="s">
        <v>193</v>
      </c>
      <c r="D42" s="40" t="s">
        <v>56</v>
      </c>
      <c r="E42" s="14">
        <v>4600</v>
      </c>
    </row>
    <row r="43" spans="1:5" ht="60">
      <c r="A43" s="8">
        <f t="shared" si="0"/>
        <v>36</v>
      </c>
      <c r="B43" s="8" t="s">
        <v>18</v>
      </c>
      <c r="C43" s="15" t="s">
        <v>194</v>
      </c>
      <c r="D43" s="40" t="s">
        <v>157</v>
      </c>
      <c r="E43" s="14">
        <f>E44</f>
        <v>20</v>
      </c>
    </row>
    <row r="44" spans="1:5" ht="45">
      <c r="A44" s="8">
        <f t="shared" si="0"/>
        <v>37</v>
      </c>
      <c r="B44" s="8">
        <v>906</v>
      </c>
      <c r="C44" s="15" t="s">
        <v>195</v>
      </c>
      <c r="D44" s="40" t="s">
        <v>158</v>
      </c>
      <c r="E44" s="14">
        <v>20</v>
      </c>
    </row>
    <row r="45" spans="1:5" ht="78.75">
      <c r="A45" s="8">
        <f t="shared" si="0"/>
        <v>38</v>
      </c>
      <c r="B45" s="8" t="s">
        <v>18</v>
      </c>
      <c r="C45" s="13" t="s">
        <v>196</v>
      </c>
      <c r="D45" s="37" t="s">
        <v>35</v>
      </c>
      <c r="E45" s="9">
        <f>E46+E55+E58</f>
        <v>62607.799999999996</v>
      </c>
    </row>
    <row r="46" spans="1:5" ht="157.5">
      <c r="A46" s="8">
        <f t="shared" si="0"/>
        <v>39</v>
      </c>
      <c r="B46" s="8" t="s">
        <v>18</v>
      </c>
      <c r="C46" s="13" t="s">
        <v>197</v>
      </c>
      <c r="D46" s="41" t="s">
        <v>65</v>
      </c>
      <c r="E46" s="9">
        <f>E47+E51+E49+E53</f>
        <v>62065.599999999999</v>
      </c>
    </row>
    <row r="47" spans="1:5" ht="116.25" customHeight="1">
      <c r="A47" s="8">
        <f t="shared" si="0"/>
        <v>40</v>
      </c>
      <c r="B47" s="8" t="s">
        <v>18</v>
      </c>
      <c r="C47" s="15" t="s">
        <v>198</v>
      </c>
      <c r="D47" s="40" t="s">
        <v>58</v>
      </c>
      <c r="E47" s="14">
        <f>E48</f>
        <v>18134.599999999999</v>
      </c>
    </row>
    <row r="48" spans="1:5" ht="141" customHeight="1">
      <c r="A48" s="8">
        <f t="shared" si="0"/>
        <v>41</v>
      </c>
      <c r="B48" s="8">
        <v>906</v>
      </c>
      <c r="C48" s="5" t="s">
        <v>199</v>
      </c>
      <c r="D48" s="40" t="s">
        <v>47</v>
      </c>
      <c r="E48" s="10">
        <v>18134.599999999999</v>
      </c>
    </row>
    <row r="49" spans="1:5" ht="120">
      <c r="A49" s="8">
        <f t="shared" si="0"/>
        <v>42</v>
      </c>
      <c r="B49" s="8" t="s">
        <v>18</v>
      </c>
      <c r="C49" s="15" t="s">
        <v>200</v>
      </c>
      <c r="D49" s="40" t="s">
        <v>86</v>
      </c>
      <c r="E49" s="10">
        <f>E50</f>
        <v>42748</v>
      </c>
    </row>
    <row r="50" spans="1:5" ht="105">
      <c r="A50" s="8">
        <f t="shared" si="0"/>
        <v>43</v>
      </c>
      <c r="B50" s="8">
        <v>906</v>
      </c>
      <c r="C50" s="5" t="s">
        <v>201</v>
      </c>
      <c r="D50" s="40" t="s">
        <v>87</v>
      </c>
      <c r="E50" s="10">
        <v>42748</v>
      </c>
    </row>
    <row r="51" spans="1:5" ht="139.5" customHeight="1">
      <c r="A51" s="8">
        <f t="shared" si="0"/>
        <v>44</v>
      </c>
      <c r="B51" s="8" t="s">
        <v>18</v>
      </c>
      <c r="C51" s="18" t="s">
        <v>202</v>
      </c>
      <c r="D51" s="40" t="s">
        <v>66</v>
      </c>
      <c r="E51" s="10">
        <f>E52</f>
        <v>13</v>
      </c>
    </row>
    <row r="52" spans="1:5" ht="111.75" customHeight="1">
      <c r="A52" s="8">
        <f t="shared" si="0"/>
        <v>45</v>
      </c>
      <c r="B52" s="18">
        <v>906</v>
      </c>
      <c r="C52" s="18" t="s">
        <v>203</v>
      </c>
      <c r="D52" s="45" t="s">
        <v>31</v>
      </c>
      <c r="E52" s="10">
        <v>13</v>
      </c>
    </row>
    <row r="53" spans="1:5" ht="74.25" customHeight="1">
      <c r="A53" s="8">
        <f t="shared" si="0"/>
        <v>46</v>
      </c>
      <c r="B53" s="8" t="s">
        <v>18</v>
      </c>
      <c r="C53" s="18" t="s">
        <v>204</v>
      </c>
      <c r="D53" s="46" t="s">
        <v>128</v>
      </c>
      <c r="E53" s="10">
        <f>E54</f>
        <v>1170</v>
      </c>
    </row>
    <row r="54" spans="1:5" ht="67.5" customHeight="1">
      <c r="A54" s="8">
        <f t="shared" si="0"/>
        <v>47</v>
      </c>
      <c r="B54" s="18">
        <v>906</v>
      </c>
      <c r="C54" s="18" t="s">
        <v>129</v>
      </c>
      <c r="D54" s="46" t="s">
        <v>130</v>
      </c>
      <c r="E54" s="10">
        <v>1170</v>
      </c>
    </row>
    <row r="55" spans="1:5" ht="47.25">
      <c r="A55" s="8">
        <f t="shared" si="0"/>
        <v>48</v>
      </c>
      <c r="B55" s="18" t="s">
        <v>57</v>
      </c>
      <c r="C55" s="33" t="s">
        <v>206</v>
      </c>
      <c r="D55" s="47" t="s">
        <v>53</v>
      </c>
      <c r="E55" s="19">
        <f>E56</f>
        <v>1.2</v>
      </c>
    </row>
    <row r="56" spans="1:5" ht="75">
      <c r="A56" s="8">
        <f t="shared" si="0"/>
        <v>49</v>
      </c>
      <c r="B56" s="18" t="s">
        <v>57</v>
      </c>
      <c r="C56" s="34" t="s">
        <v>207</v>
      </c>
      <c r="D56" s="48" t="s">
        <v>205</v>
      </c>
      <c r="E56" s="10">
        <f>E57</f>
        <v>1.2</v>
      </c>
    </row>
    <row r="57" spans="1:5" ht="75">
      <c r="A57" s="8">
        <f t="shared" si="0"/>
        <v>50</v>
      </c>
      <c r="B57" s="18" t="s">
        <v>57</v>
      </c>
      <c r="C57" s="34" t="s">
        <v>208</v>
      </c>
      <c r="D57" s="48" t="s">
        <v>36</v>
      </c>
      <c r="E57" s="10">
        <v>1.2</v>
      </c>
    </row>
    <row r="58" spans="1:5" ht="141.75">
      <c r="A58" s="8">
        <f t="shared" si="0"/>
        <v>51</v>
      </c>
      <c r="B58" s="18" t="s">
        <v>18</v>
      </c>
      <c r="C58" s="13" t="s">
        <v>37</v>
      </c>
      <c r="D58" s="41" t="s">
        <v>46</v>
      </c>
      <c r="E58" s="9">
        <f>E59</f>
        <v>541</v>
      </c>
    </row>
    <row r="59" spans="1:5" ht="135">
      <c r="A59" s="8">
        <f t="shared" si="0"/>
        <v>52</v>
      </c>
      <c r="B59" s="18" t="s">
        <v>18</v>
      </c>
      <c r="C59" s="15" t="s">
        <v>38</v>
      </c>
      <c r="D59" s="49" t="s">
        <v>67</v>
      </c>
      <c r="E59" s="14">
        <f>E60</f>
        <v>541</v>
      </c>
    </row>
    <row r="60" spans="1:5" ht="120">
      <c r="A60" s="8">
        <f t="shared" si="0"/>
        <v>53</v>
      </c>
      <c r="B60" s="18">
        <v>931</v>
      </c>
      <c r="C60" s="15" t="s">
        <v>39</v>
      </c>
      <c r="D60" s="49" t="s">
        <v>68</v>
      </c>
      <c r="E60" s="14">
        <v>541</v>
      </c>
    </row>
    <row r="61" spans="1:5" ht="31.5">
      <c r="A61" s="8">
        <f t="shared" si="0"/>
        <v>54</v>
      </c>
      <c r="B61" s="18" t="s">
        <v>18</v>
      </c>
      <c r="C61" s="13" t="s">
        <v>209</v>
      </c>
      <c r="D61" s="37" t="s">
        <v>40</v>
      </c>
      <c r="E61" s="9">
        <f>E62</f>
        <v>1116.5</v>
      </c>
    </row>
    <row r="62" spans="1:5" ht="30">
      <c r="A62" s="8">
        <f t="shared" si="0"/>
        <v>55</v>
      </c>
      <c r="B62" s="18" t="s">
        <v>18</v>
      </c>
      <c r="C62" s="15" t="s">
        <v>210</v>
      </c>
      <c r="D62" s="38" t="s">
        <v>41</v>
      </c>
      <c r="E62" s="14">
        <f>E63+E64+E65</f>
        <v>1116.5</v>
      </c>
    </row>
    <row r="63" spans="1:5" ht="51.75" customHeight="1">
      <c r="A63" s="8">
        <f t="shared" si="0"/>
        <v>56</v>
      </c>
      <c r="B63" s="18" t="s">
        <v>64</v>
      </c>
      <c r="C63" s="15" t="s">
        <v>211</v>
      </c>
      <c r="D63" s="38" t="s">
        <v>69</v>
      </c>
      <c r="E63" s="14">
        <v>7.5</v>
      </c>
    </row>
    <row r="64" spans="1:5" ht="30">
      <c r="A64" s="8">
        <f t="shared" si="0"/>
        <v>57</v>
      </c>
      <c r="B64" s="18" t="s">
        <v>64</v>
      </c>
      <c r="C64" s="15" t="s">
        <v>212</v>
      </c>
      <c r="D64" s="38" t="s">
        <v>131</v>
      </c>
      <c r="E64" s="14">
        <v>1066</v>
      </c>
    </row>
    <row r="65" spans="1:5" ht="36.75" customHeight="1">
      <c r="A65" s="8">
        <f t="shared" si="0"/>
        <v>58</v>
      </c>
      <c r="B65" s="18" t="s">
        <v>64</v>
      </c>
      <c r="C65" s="15" t="s">
        <v>213</v>
      </c>
      <c r="D65" s="38" t="s">
        <v>84</v>
      </c>
      <c r="E65" s="14">
        <v>43</v>
      </c>
    </row>
    <row r="66" spans="1:5" ht="47.25">
      <c r="A66" s="8">
        <f t="shared" si="0"/>
        <v>59</v>
      </c>
      <c r="B66" s="18" t="s">
        <v>18</v>
      </c>
      <c r="C66" s="13" t="s">
        <v>42</v>
      </c>
      <c r="D66" s="37" t="s">
        <v>70</v>
      </c>
      <c r="E66" s="9">
        <f>E70+E67</f>
        <v>2949</v>
      </c>
    </row>
    <row r="67" spans="1:5" ht="31.5">
      <c r="A67" s="8">
        <f t="shared" si="0"/>
        <v>60</v>
      </c>
      <c r="B67" s="18" t="s">
        <v>18</v>
      </c>
      <c r="C67" s="13" t="s">
        <v>103</v>
      </c>
      <c r="D67" s="37" t="s">
        <v>100</v>
      </c>
      <c r="E67" s="9">
        <f>E68</f>
        <v>202</v>
      </c>
    </row>
    <row r="68" spans="1:5" ht="30">
      <c r="A68" s="8">
        <f t="shared" si="0"/>
        <v>61</v>
      </c>
      <c r="B68" s="18" t="s">
        <v>18</v>
      </c>
      <c r="C68" s="15" t="s">
        <v>104</v>
      </c>
      <c r="D68" s="38" t="s">
        <v>101</v>
      </c>
      <c r="E68" s="9">
        <f>E69</f>
        <v>202</v>
      </c>
    </row>
    <row r="69" spans="1:5" ht="45">
      <c r="A69" s="8">
        <f t="shared" si="0"/>
        <v>62</v>
      </c>
      <c r="B69" s="18">
        <v>975</v>
      </c>
      <c r="C69" s="15" t="s">
        <v>105</v>
      </c>
      <c r="D69" s="38" t="s">
        <v>102</v>
      </c>
      <c r="E69" s="14">
        <v>202</v>
      </c>
    </row>
    <row r="70" spans="1:5" ht="31.5">
      <c r="A70" s="8">
        <f t="shared" si="0"/>
        <v>63</v>
      </c>
      <c r="B70" s="18" t="s">
        <v>18</v>
      </c>
      <c r="C70" s="13" t="s">
        <v>74</v>
      </c>
      <c r="D70" s="37" t="s">
        <v>75</v>
      </c>
      <c r="E70" s="9">
        <f>E71+E74</f>
        <v>2747</v>
      </c>
    </row>
    <row r="71" spans="1:5" ht="45">
      <c r="A71" s="8">
        <f t="shared" si="0"/>
        <v>64</v>
      </c>
      <c r="B71" s="18" t="s">
        <v>18</v>
      </c>
      <c r="C71" s="15" t="s">
        <v>76</v>
      </c>
      <c r="D71" s="38" t="s">
        <v>77</v>
      </c>
      <c r="E71" s="14">
        <f>E72+E73</f>
        <v>2455</v>
      </c>
    </row>
    <row r="72" spans="1:5" ht="90">
      <c r="A72" s="8">
        <f t="shared" si="0"/>
        <v>65</v>
      </c>
      <c r="B72" s="18">
        <v>906</v>
      </c>
      <c r="C72" s="15" t="s">
        <v>137</v>
      </c>
      <c r="D72" s="38" t="s">
        <v>138</v>
      </c>
      <c r="E72" s="14">
        <v>2400</v>
      </c>
    </row>
    <row r="73" spans="1:5" ht="90">
      <c r="A73" s="8">
        <f t="shared" si="0"/>
        <v>66</v>
      </c>
      <c r="B73" s="18">
        <v>975</v>
      </c>
      <c r="C73" s="15" t="s">
        <v>137</v>
      </c>
      <c r="D73" s="38" t="s">
        <v>138</v>
      </c>
      <c r="E73" s="14">
        <v>55</v>
      </c>
    </row>
    <row r="74" spans="1:5" ht="30">
      <c r="A74" s="8">
        <f t="shared" si="0"/>
        <v>67</v>
      </c>
      <c r="B74" s="18" t="s">
        <v>18</v>
      </c>
      <c r="C74" s="15" t="s">
        <v>0</v>
      </c>
      <c r="D74" s="38" t="s">
        <v>1</v>
      </c>
      <c r="E74" s="14">
        <f>E75</f>
        <v>292</v>
      </c>
    </row>
    <row r="75" spans="1:5" ht="60">
      <c r="A75" s="8">
        <f t="shared" si="0"/>
        <v>68</v>
      </c>
      <c r="B75" s="18">
        <v>906</v>
      </c>
      <c r="C75" s="15" t="s">
        <v>139</v>
      </c>
      <c r="D75" s="38" t="s">
        <v>140</v>
      </c>
      <c r="E75" s="14">
        <v>292</v>
      </c>
    </row>
    <row r="76" spans="1:5" ht="47.25">
      <c r="A76" s="8">
        <f t="shared" si="0"/>
        <v>69</v>
      </c>
      <c r="B76" s="18" t="s">
        <v>18</v>
      </c>
      <c r="C76" s="13" t="s">
        <v>43</v>
      </c>
      <c r="D76" s="37" t="s">
        <v>44</v>
      </c>
      <c r="E76" s="9">
        <f>E77+E80</f>
        <v>19559.400000000001</v>
      </c>
    </row>
    <row r="77" spans="1:5" ht="149.25" customHeight="1">
      <c r="A77" s="8">
        <f t="shared" ref="A77:A137" si="1">A76+1</f>
        <v>70</v>
      </c>
      <c r="B77" s="18" t="s">
        <v>18</v>
      </c>
      <c r="C77" s="13" t="s">
        <v>45</v>
      </c>
      <c r="D77" s="41" t="s">
        <v>114</v>
      </c>
      <c r="E77" s="9">
        <f>E78</f>
        <v>13300</v>
      </c>
    </row>
    <row r="78" spans="1:5" ht="138" customHeight="1">
      <c r="A78" s="8">
        <f t="shared" si="1"/>
        <v>71</v>
      </c>
      <c r="B78" s="18" t="s">
        <v>18</v>
      </c>
      <c r="C78" s="18" t="s">
        <v>71</v>
      </c>
      <c r="D78" s="40" t="s">
        <v>115</v>
      </c>
      <c r="E78" s="14">
        <f>E79</f>
        <v>13300</v>
      </c>
    </row>
    <row r="79" spans="1:5" ht="138" customHeight="1">
      <c r="A79" s="8">
        <f t="shared" si="1"/>
        <v>72</v>
      </c>
      <c r="B79" s="18">
        <v>906</v>
      </c>
      <c r="C79" s="18" t="s">
        <v>72</v>
      </c>
      <c r="D79" s="40" t="s">
        <v>73</v>
      </c>
      <c r="E79" s="14">
        <v>13300</v>
      </c>
    </row>
    <row r="80" spans="1:5" ht="63">
      <c r="A80" s="8">
        <f t="shared" si="1"/>
        <v>73</v>
      </c>
      <c r="B80" s="18" t="s">
        <v>18</v>
      </c>
      <c r="C80" s="20" t="s">
        <v>48</v>
      </c>
      <c r="D80" s="41" t="s">
        <v>116</v>
      </c>
      <c r="E80" s="9">
        <f>E81+E83</f>
        <v>6259.4</v>
      </c>
    </row>
    <row r="81" spans="1:5" ht="60">
      <c r="A81" s="8">
        <f t="shared" si="1"/>
        <v>74</v>
      </c>
      <c r="B81" s="18" t="s">
        <v>18</v>
      </c>
      <c r="C81" s="21" t="s">
        <v>7</v>
      </c>
      <c r="D81" s="40" t="s">
        <v>51</v>
      </c>
      <c r="E81" s="14">
        <f>E82</f>
        <v>600</v>
      </c>
    </row>
    <row r="82" spans="1:5" ht="78.75" customHeight="1">
      <c r="A82" s="8">
        <f t="shared" si="1"/>
        <v>75</v>
      </c>
      <c r="B82" s="18">
        <v>906</v>
      </c>
      <c r="C82" s="21" t="s">
        <v>8</v>
      </c>
      <c r="D82" s="40" t="s">
        <v>50</v>
      </c>
      <c r="E82" s="14">
        <v>600</v>
      </c>
    </row>
    <row r="83" spans="1:5" ht="78" customHeight="1">
      <c r="A83" s="8">
        <f t="shared" si="1"/>
        <v>76</v>
      </c>
      <c r="B83" s="18" t="s">
        <v>18</v>
      </c>
      <c r="C83" s="18" t="s">
        <v>96</v>
      </c>
      <c r="D83" s="49" t="s">
        <v>98</v>
      </c>
      <c r="E83" s="14">
        <f>E84</f>
        <v>5659.4</v>
      </c>
    </row>
    <row r="84" spans="1:5" ht="80.25" customHeight="1">
      <c r="A84" s="8">
        <f t="shared" si="1"/>
        <v>77</v>
      </c>
      <c r="B84" s="18">
        <v>906</v>
      </c>
      <c r="C84" s="18" t="s">
        <v>97</v>
      </c>
      <c r="D84" s="49" t="s">
        <v>99</v>
      </c>
      <c r="E84" s="14">
        <v>5659.4</v>
      </c>
    </row>
    <row r="85" spans="1:5" ht="31.5">
      <c r="A85" s="8">
        <f t="shared" si="1"/>
        <v>78</v>
      </c>
      <c r="B85" s="8" t="s">
        <v>18</v>
      </c>
      <c r="C85" s="20" t="s">
        <v>5</v>
      </c>
      <c r="D85" s="41" t="s">
        <v>6</v>
      </c>
      <c r="E85" s="9">
        <f>E86</f>
        <v>63</v>
      </c>
    </row>
    <row r="86" spans="1:5" ht="64.5" customHeight="1">
      <c r="A86" s="8">
        <f t="shared" si="1"/>
        <v>79</v>
      </c>
      <c r="B86" s="18">
        <v>931</v>
      </c>
      <c r="C86" s="21" t="s">
        <v>3</v>
      </c>
      <c r="D86" s="40" t="s">
        <v>4</v>
      </c>
      <c r="E86" s="14">
        <f>E87</f>
        <v>63</v>
      </c>
    </row>
    <row r="87" spans="1:5" ht="65.25" customHeight="1">
      <c r="A87" s="8">
        <f t="shared" si="1"/>
        <v>80</v>
      </c>
      <c r="B87" s="18">
        <v>931</v>
      </c>
      <c r="C87" s="21" t="s">
        <v>2</v>
      </c>
      <c r="D87" s="40" t="s">
        <v>85</v>
      </c>
      <c r="E87" s="14">
        <v>63</v>
      </c>
    </row>
    <row r="88" spans="1:5" ht="31.5">
      <c r="A88" s="8">
        <f t="shared" si="1"/>
        <v>81</v>
      </c>
      <c r="B88" s="8" t="s">
        <v>18</v>
      </c>
      <c r="C88" s="13" t="s">
        <v>216</v>
      </c>
      <c r="D88" s="37" t="s">
        <v>13</v>
      </c>
      <c r="E88" s="9">
        <f>E89+E98+E106+E102+E104+E91+E96+E100+E93</f>
        <v>1420</v>
      </c>
    </row>
    <row r="89" spans="1:5" ht="45">
      <c r="A89" s="8">
        <f t="shared" si="1"/>
        <v>82</v>
      </c>
      <c r="B89" s="8" t="s">
        <v>18</v>
      </c>
      <c r="C89" s="15" t="s">
        <v>217</v>
      </c>
      <c r="D89" s="38" t="s">
        <v>59</v>
      </c>
      <c r="E89" s="14">
        <f>E90</f>
        <v>1</v>
      </c>
    </row>
    <row r="90" spans="1:5" ht="109.5" customHeight="1">
      <c r="A90" s="8">
        <f t="shared" si="1"/>
        <v>83</v>
      </c>
      <c r="B90" s="8">
        <v>182</v>
      </c>
      <c r="C90" s="15" t="s">
        <v>218</v>
      </c>
      <c r="D90" s="50" t="s">
        <v>132</v>
      </c>
      <c r="E90" s="14">
        <v>1</v>
      </c>
    </row>
    <row r="91" spans="1:5" ht="93.75" customHeight="1">
      <c r="A91" s="8">
        <f t="shared" si="1"/>
        <v>84</v>
      </c>
      <c r="B91" s="8" t="s">
        <v>18</v>
      </c>
      <c r="C91" s="22" t="s">
        <v>219</v>
      </c>
      <c r="D91" s="51" t="s">
        <v>122</v>
      </c>
      <c r="E91" s="14">
        <f>E92</f>
        <v>133</v>
      </c>
    </row>
    <row r="92" spans="1:5" ht="90.75" customHeight="1">
      <c r="A92" s="8">
        <f t="shared" si="1"/>
        <v>85</v>
      </c>
      <c r="B92" s="8">
        <v>188</v>
      </c>
      <c r="C92" s="22" t="s">
        <v>220</v>
      </c>
      <c r="D92" s="51" t="s">
        <v>133</v>
      </c>
      <c r="E92" s="14">
        <v>133</v>
      </c>
    </row>
    <row r="93" spans="1:5" ht="54.75" customHeight="1">
      <c r="A93" s="8">
        <f t="shared" si="1"/>
        <v>86</v>
      </c>
      <c r="B93" s="8" t="s">
        <v>18</v>
      </c>
      <c r="C93" s="69" t="s">
        <v>235</v>
      </c>
      <c r="D93" s="70" t="s">
        <v>233</v>
      </c>
      <c r="E93" s="14">
        <f>E94</f>
        <v>30</v>
      </c>
    </row>
    <row r="94" spans="1:5" ht="47.25" customHeight="1">
      <c r="A94" s="8">
        <f t="shared" si="1"/>
        <v>87</v>
      </c>
      <c r="B94" s="8" t="s">
        <v>18</v>
      </c>
      <c r="C94" s="69" t="s">
        <v>236</v>
      </c>
      <c r="D94" s="70" t="s">
        <v>234</v>
      </c>
      <c r="E94" s="14">
        <f>E95</f>
        <v>30</v>
      </c>
    </row>
    <row r="95" spans="1:5" ht="54.75" customHeight="1">
      <c r="A95" s="8">
        <f t="shared" si="1"/>
        <v>88</v>
      </c>
      <c r="B95" s="8">
        <v>119</v>
      </c>
      <c r="C95" s="67" t="s">
        <v>236</v>
      </c>
      <c r="D95" s="68" t="s">
        <v>234</v>
      </c>
      <c r="E95" s="14">
        <v>30</v>
      </c>
    </row>
    <row r="96" spans="1:5" ht="181.5" customHeight="1">
      <c r="A96" s="8">
        <f t="shared" si="1"/>
        <v>89</v>
      </c>
      <c r="B96" s="8" t="s">
        <v>18</v>
      </c>
      <c r="C96" s="22" t="s">
        <v>221</v>
      </c>
      <c r="D96" s="52" t="s">
        <v>214</v>
      </c>
      <c r="E96" s="14">
        <f>E97</f>
        <v>27</v>
      </c>
    </row>
    <row r="97" spans="1:5" ht="45">
      <c r="A97" s="8">
        <f t="shared" si="1"/>
        <v>90</v>
      </c>
      <c r="B97" s="8">
        <v>321</v>
      </c>
      <c r="C97" s="22" t="s">
        <v>222</v>
      </c>
      <c r="D97" s="51" t="s">
        <v>215</v>
      </c>
      <c r="E97" s="14">
        <v>27</v>
      </c>
    </row>
    <row r="98" spans="1:5" ht="90">
      <c r="A98" s="8">
        <f t="shared" si="1"/>
        <v>91</v>
      </c>
      <c r="B98" s="8" t="s">
        <v>18</v>
      </c>
      <c r="C98" s="15" t="s">
        <v>61</v>
      </c>
      <c r="D98" s="53" t="s">
        <v>14</v>
      </c>
      <c r="E98" s="14">
        <f>E99</f>
        <v>6</v>
      </c>
    </row>
    <row r="99" spans="1:5" ht="90">
      <c r="A99" s="8">
        <f t="shared" si="1"/>
        <v>92</v>
      </c>
      <c r="B99" s="8">
        <v>188</v>
      </c>
      <c r="C99" s="15" t="s">
        <v>61</v>
      </c>
      <c r="D99" s="53" t="s">
        <v>14</v>
      </c>
      <c r="E99" s="14">
        <v>6</v>
      </c>
    </row>
    <row r="100" spans="1:5" ht="93" customHeight="1">
      <c r="A100" s="8">
        <f t="shared" si="1"/>
        <v>93</v>
      </c>
      <c r="B100" s="8" t="s">
        <v>18</v>
      </c>
      <c r="C100" s="22" t="s">
        <v>112</v>
      </c>
      <c r="D100" s="51" t="s">
        <v>119</v>
      </c>
      <c r="E100" s="23">
        <f>E101</f>
        <v>53</v>
      </c>
    </row>
    <row r="101" spans="1:5" ht="105">
      <c r="A101" s="8">
        <f t="shared" si="1"/>
        <v>94</v>
      </c>
      <c r="B101" s="8">
        <v>161</v>
      </c>
      <c r="C101" s="22" t="s">
        <v>118</v>
      </c>
      <c r="D101" s="51" t="s">
        <v>120</v>
      </c>
      <c r="E101" s="14">
        <v>53</v>
      </c>
    </row>
    <row r="102" spans="1:5" ht="105">
      <c r="A102" s="8">
        <f t="shared" si="1"/>
        <v>95</v>
      </c>
      <c r="B102" s="8" t="s">
        <v>18</v>
      </c>
      <c r="C102" s="35" t="s">
        <v>223</v>
      </c>
      <c r="D102" s="54" t="s">
        <v>93</v>
      </c>
      <c r="E102" s="14">
        <f>E103</f>
        <v>137.9</v>
      </c>
    </row>
    <row r="103" spans="1:5" ht="109.5" customHeight="1">
      <c r="A103" s="8">
        <f t="shared" si="1"/>
        <v>96</v>
      </c>
      <c r="B103" s="8">
        <v>188</v>
      </c>
      <c r="C103" s="35" t="s">
        <v>223</v>
      </c>
      <c r="D103" s="54" t="s">
        <v>93</v>
      </c>
      <c r="E103" s="14">
        <v>137.9</v>
      </c>
    </row>
    <row r="104" spans="1:5" ht="61.5" customHeight="1">
      <c r="A104" s="8">
        <f t="shared" si="1"/>
        <v>97</v>
      </c>
      <c r="B104" s="8" t="s">
        <v>18</v>
      </c>
      <c r="C104" s="35" t="s">
        <v>224</v>
      </c>
      <c r="D104" s="54" t="s">
        <v>95</v>
      </c>
      <c r="E104" s="14">
        <f>E105</f>
        <v>35</v>
      </c>
    </row>
    <row r="105" spans="1:5" ht="90">
      <c r="A105" s="8">
        <f t="shared" si="1"/>
        <v>98</v>
      </c>
      <c r="B105" s="8">
        <v>906</v>
      </c>
      <c r="C105" s="35" t="s">
        <v>225</v>
      </c>
      <c r="D105" s="54" t="s">
        <v>94</v>
      </c>
      <c r="E105" s="14">
        <v>35</v>
      </c>
    </row>
    <row r="106" spans="1:5" ht="45">
      <c r="A106" s="8">
        <f t="shared" si="1"/>
        <v>99</v>
      </c>
      <c r="B106" s="8" t="s">
        <v>18</v>
      </c>
      <c r="C106" s="15" t="s">
        <v>62</v>
      </c>
      <c r="D106" s="38" t="s">
        <v>15</v>
      </c>
      <c r="E106" s="14">
        <f>SUM(E107:E115)</f>
        <v>997.1</v>
      </c>
    </row>
    <row r="107" spans="1:5" ht="60">
      <c r="A107" s="8">
        <f t="shared" si="1"/>
        <v>100</v>
      </c>
      <c r="B107" s="18" t="s">
        <v>237</v>
      </c>
      <c r="C107" s="15" t="s">
        <v>63</v>
      </c>
      <c r="D107" s="38" t="s">
        <v>16</v>
      </c>
      <c r="E107" s="14">
        <v>4</v>
      </c>
    </row>
    <row r="108" spans="1:5" ht="60">
      <c r="A108" s="8">
        <f t="shared" si="1"/>
        <v>101</v>
      </c>
      <c r="B108" s="18" t="s">
        <v>121</v>
      </c>
      <c r="C108" s="15" t="s">
        <v>63</v>
      </c>
      <c r="D108" s="38" t="s">
        <v>16</v>
      </c>
      <c r="E108" s="14">
        <v>1</v>
      </c>
    </row>
    <row r="109" spans="1:5" ht="60">
      <c r="A109" s="8">
        <f t="shared" si="1"/>
        <v>102</v>
      </c>
      <c r="B109" s="18" t="s">
        <v>34</v>
      </c>
      <c r="C109" s="15" t="s">
        <v>63</v>
      </c>
      <c r="D109" s="38" t="s">
        <v>16</v>
      </c>
      <c r="E109" s="14">
        <v>16</v>
      </c>
    </row>
    <row r="110" spans="1:5" ht="60">
      <c r="A110" s="8">
        <f t="shared" si="1"/>
        <v>103</v>
      </c>
      <c r="B110" s="18" t="s">
        <v>60</v>
      </c>
      <c r="C110" s="15" t="s">
        <v>63</v>
      </c>
      <c r="D110" s="38" t="s">
        <v>16</v>
      </c>
      <c r="E110" s="14">
        <v>9</v>
      </c>
    </row>
    <row r="111" spans="1:5" ht="60">
      <c r="A111" s="8">
        <f t="shared" si="1"/>
        <v>104</v>
      </c>
      <c r="B111" s="18">
        <v>120</v>
      </c>
      <c r="C111" s="15" t="s">
        <v>63</v>
      </c>
      <c r="D111" s="38" t="s">
        <v>16</v>
      </c>
      <c r="E111" s="14">
        <v>15</v>
      </c>
    </row>
    <row r="112" spans="1:5" ht="60">
      <c r="A112" s="8">
        <f t="shared" si="1"/>
        <v>105</v>
      </c>
      <c r="B112" s="18">
        <v>177</v>
      </c>
      <c r="C112" s="15" t="s">
        <v>63</v>
      </c>
      <c r="D112" s="38" t="s">
        <v>16</v>
      </c>
      <c r="E112" s="14">
        <v>16</v>
      </c>
    </row>
    <row r="113" spans="1:5" ht="60">
      <c r="A113" s="8">
        <f t="shared" si="1"/>
        <v>106</v>
      </c>
      <c r="B113" s="18">
        <v>188</v>
      </c>
      <c r="C113" s="15" t="s">
        <v>63</v>
      </c>
      <c r="D113" s="38" t="s">
        <v>16</v>
      </c>
      <c r="E113" s="14">
        <v>660</v>
      </c>
    </row>
    <row r="114" spans="1:5" ht="60">
      <c r="A114" s="8">
        <f t="shared" si="1"/>
        <v>107</v>
      </c>
      <c r="B114" s="18">
        <v>415</v>
      </c>
      <c r="C114" s="15" t="s">
        <v>63</v>
      </c>
      <c r="D114" s="38" t="s">
        <v>16</v>
      </c>
      <c r="E114" s="14">
        <v>37</v>
      </c>
    </row>
    <row r="115" spans="1:5" ht="60">
      <c r="A115" s="8">
        <f t="shared" si="1"/>
        <v>108</v>
      </c>
      <c r="B115" s="8">
        <v>906</v>
      </c>
      <c r="C115" s="15" t="s">
        <v>63</v>
      </c>
      <c r="D115" s="38" t="s">
        <v>16</v>
      </c>
      <c r="E115" s="14">
        <v>239.1</v>
      </c>
    </row>
    <row r="116" spans="1:5" ht="31.5">
      <c r="A116" s="8">
        <f t="shared" si="1"/>
        <v>109</v>
      </c>
      <c r="B116" s="24" t="s">
        <v>18</v>
      </c>
      <c r="C116" s="25" t="s">
        <v>142</v>
      </c>
      <c r="D116" s="55" t="s">
        <v>143</v>
      </c>
      <c r="E116" s="9">
        <f>E117</f>
        <v>6308.8000000000011</v>
      </c>
    </row>
    <row r="117" spans="1:5" ht="30">
      <c r="A117" s="8">
        <f t="shared" si="1"/>
        <v>110</v>
      </c>
      <c r="B117" s="26" t="s">
        <v>18</v>
      </c>
      <c r="C117" s="27" t="s">
        <v>144</v>
      </c>
      <c r="D117" s="56" t="s">
        <v>145</v>
      </c>
      <c r="E117" s="14">
        <f>E118</f>
        <v>6308.8000000000011</v>
      </c>
    </row>
    <row r="118" spans="1:5" ht="30">
      <c r="A118" s="8">
        <f t="shared" si="1"/>
        <v>111</v>
      </c>
      <c r="B118" s="26" t="s">
        <v>18</v>
      </c>
      <c r="C118" s="27" t="s">
        <v>146</v>
      </c>
      <c r="D118" s="56" t="s">
        <v>147</v>
      </c>
      <c r="E118" s="14">
        <f>E119+E120+E121</f>
        <v>6308.8000000000011</v>
      </c>
    </row>
    <row r="119" spans="1:5" ht="30">
      <c r="A119" s="8">
        <f t="shared" si="1"/>
        <v>112</v>
      </c>
      <c r="B119" s="26">
        <v>906</v>
      </c>
      <c r="C119" s="27" t="s">
        <v>146</v>
      </c>
      <c r="D119" s="56" t="s">
        <v>147</v>
      </c>
      <c r="E119" s="14">
        <v>444.1</v>
      </c>
    </row>
    <row r="120" spans="1:5" ht="30">
      <c r="A120" s="8">
        <f t="shared" si="1"/>
        <v>113</v>
      </c>
      <c r="B120" s="26">
        <v>931</v>
      </c>
      <c r="C120" s="27" t="s">
        <v>146</v>
      </c>
      <c r="D120" s="56" t="s">
        <v>147</v>
      </c>
      <c r="E120" s="14">
        <v>5838.6</v>
      </c>
    </row>
    <row r="121" spans="1:5" ht="30">
      <c r="A121" s="8">
        <f t="shared" si="1"/>
        <v>114</v>
      </c>
      <c r="B121" s="26">
        <v>948</v>
      </c>
      <c r="C121" s="27" t="s">
        <v>146</v>
      </c>
      <c r="D121" s="56" t="s">
        <v>147</v>
      </c>
      <c r="E121" s="14">
        <v>26.1</v>
      </c>
    </row>
    <row r="122" spans="1:5" ht="31.5">
      <c r="A122" s="8">
        <f t="shared" si="1"/>
        <v>115</v>
      </c>
      <c r="B122" s="8" t="s">
        <v>18</v>
      </c>
      <c r="C122" s="13" t="s">
        <v>9</v>
      </c>
      <c r="D122" s="37" t="s">
        <v>10</v>
      </c>
      <c r="E122" s="19">
        <f>E123+E127+E134+E130</f>
        <v>531787.1</v>
      </c>
    </row>
    <row r="123" spans="1:5" ht="47.25">
      <c r="A123" s="8">
        <f t="shared" si="1"/>
        <v>116</v>
      </c>
      <c r="B123" s="8" t="s">
        <v>18</v>
      </c>
      <c r="C123" s="13" t="s">
        <v>11</v>
      </c>
      <c r="D123" s="37" t="s">
        <v>54</v>
      </c>
      <c r="E123" s="9">
        <f>E124+E125+E126</f>
        <v>543322.5</v>
      </c>
    </row>
    <row r="124" spans="1:5" ht="45">
      <c r="A124" s="8">
        <f t="shared" si="1"/>
        <v>117</v>
      </c>
      <c r="B124" s="8">
        <v>991</v>
      </c>
      <c r="C124" s="15" t="s">
        <v>154</v>
      </c>
      <c r="D124" s="38" t="s">
        <v>55</v>
      </c>
      <c r="E124" s="14">
        <v>6019.1</v>
      </c>
    </row>
    <row r="125" spans="1:5" ht="45">
      <c r="A125" s="8">
        <f t="shared" si="1"/>
        <v>118</v>
      </c>
      <c r="B125" s="8">
        <v>991</v>
      </c>
      <c r="C125" s="15" t="s">
        <v>155</v>
      </c>
      <c r="D125" s="38" t="s">
        <v>134</v>
      </c>
      <c r="E125" s="14">
        <v>160405.20000000001</v>
      </c>
    </row>
    <row r="126" spans="1:5" ht="30" customHeight="1">
      <c r="A126" s="8">
        <f t="shared" si="1"/>
        <v>119</v>
      </c>
      <c r="B126" s="8">
        <v>991</v>
      </c>
      <c r="C126" s="15" t="s">
        <v>156</v>
      </c>
      <c r="D126" s="38" t="s">
        <v>135</v>
      </c>
      <c r="E126" s="14">
        <v>376898.2</v>
      </c>
    </row>
    <row r="127" spans="1:5" ht="31.5">
      <c r="A127" s="8">
        <f t="shared" si="1"/>
        <v>120</v>
      </c>
      <c r="B127" s="8" t="s">
        <v>18</v>
      </c>
      <c r="C127" s="28" t="s">
        <v>136</v>
      </c>
      <c r="D127" s="57" t="s">
        <v>81</v>
      </c>
      <c r="E127" s="9">
        <f>E128</f>
        <v>1957.1</v>
      </c>
    </row>
    <row r="128" spans="1:5" ht="30">
      <c r="A128" s="8">
        <f t="shared" si="1"/>
        <v>121</v>
      </c>
      <c r="B128" s="8" t="s">
        <v>18</v>
      </c>
      <c r="C128" s="29" t="s">
        <v>82</v>
      </c>
      <c r="D128" s="51" t="s">
        <v>83</v>
      </c>
      <c r="E128" s="14">
        <f>E129</f>
        <v>1957.1</v>
      </c>
    </row>
    <row r="129" spans="1:5" ht="30">
      <c r="A129" s="8">
        <f t="shared" si="1"/>
        <v>122</v>
      </c>
      <c r="B129" s="8">
        <v>975</v>
      </c>
      <c r="C129" s="29" t="s">
        <v>92</v>
      </c>
      <c r="D129" s="51" t="s">
        <v>83</v>
      </c>
      <c r="E129" s="14">
        <v>1957.1</v>
      </c>
    </row>
    <row r="130" spans="1:5" ht="162" customHeight="1">
      <c r="A130" s="8">
        <f t="shared" si="1"/>
        <v>123</v>
      </c>
      <c r="B130" s="8" t="s">
        <v>18</v>
      </c>
      <c r="C130" s="36" t="s">
        <v>226</v>
      </c>
      <c r="D130" s="58" t="s">
        <v>162</v>
      </c>
      <c r="E130" s="14">
        <f>E131</f>
        <v>6</v>
      </c>
    </row>
    <row r="131" spans="1:5" ht="60">
      <c r="A131" s="8">
        <f t="shared" si="1"/>
        <v>124</v>
      </c>
      <c r="B131" s="8" t="s">
        <v>18</v>
      </c>
      <c r="C131" s="36" t="s">
        <v>227</v>
      </c>
      <c r="D131" s="59" t="s">
        <v>159</v>
      </c>
      <c r="E131" s="14">
        <f>E132</f>
        <v>6</v>
      </c>
    </row>
    <row r="132" spans="1:5" ht="45">
      <c r="A132" s="8">
        <f t="shared" si="1"/>
        <v>125</v>
      </c>
      <c r="B132" s="8" t="s">
        <v>18</v>
      </c>
      <c r="C132" s="36" t="s">
        <v>228</v>
      </c>
      <c r="D132" s="59" t="s">
        <v>160</v>
      </c>
      <c r="E132" s="14">
        <f>E133</f>
        <v>6</v>
      </c>
    </row>
    <row r="133" spans="1:5" ht="48.75" customHeight="1">
      <c r="A133" s="8">
        <f t="shared" si="1"/>
        <v>126</v>
      </c>
      <c r="B133" s="8">
        <v>964</v>
      </c>
      <c r="C133" s="36" t="s">
        <v>229</v>
      </c>
      <c r="D133" s="59" t="s">
        <v>161</v>
      </c>
      <c r="E133" s="14">
        <v>6</v>
      </c>
    </row>
    <row r="134" spans="1:5" ht="81.75" customHeight="1">
      <c r="A134" s="8">
        <f t="shared" si="1"/>
        <v>127</v>
      </c>
      <c r="B134" s="8" t="s">
        <v>18</v>
      </c>
      <c r="C134" s="30" t="s">
        <v>150</v>
      </c>
      <c r="D134" s="57" t="s">
        <v>152</v>
      </c>
      <c r="E134" s="14">
        <f>E135</f>
        <v>-13498.5</v>
      </c>
    </row>
    <row r="135" spans="1:5" ht="78" customHeight="1">
      <c r="A135" s="8">
        <f t="shared" si="1"/>
        <v>128</v>
      </c>
      <c r="B135" s="8" t="s">
        <v>18</v>
      </c>
      <c r="C135" s="31" t="s">
        <v>153</v>
      </c>
      <c r="D135" s="51" t="s">
        <v>151</v>
      </c>
      <c r="E135" s="14">
        <f>E136</f>
        <v>-13498.5</v>
      </c>
    </row>
    <row r="136" spans="1:5" ht="43.5" customHeight="1">
      <c r="A136" s="8">
        <f t="shared" si="1"/>
        <v>129</v>
      </c>
      <c r="B136" s="8">
        <v>991</v>
      </c>
      <c r="C136" s="31" t="s">
        <v>153</v>
      </c>
      <c r="D136" s="51" t="s">
        <v>151</v>
      </c>
      <c r="E136" s="14">
        <v>-13498.5</v>
      </c>
    </row>
    <row r="137" spans="1:5" ht="15.75">
      <c r="A137" s="8">
        <f t="shared" si="1"/>
        <v>130</v>
      </c>
      <c r="B137" s="8" t="s">
        <v>18</v>
      </c>
      <c r="C137" s="15"/>
      <c r="D137" s="60" t="s">
        <v>12</v>
      </c>
      <c r="E137" s="9">
        <f>E122+E8</f>
        <v>922111</v>
      </c>
    </row>
    <row r="140" spans="1:5">
      <c r="E140" s="3"/>
    </row>
    <row r="141" spans="1:5">
      <c r="E141" s="3"/>
    </row>
  </sheetData>
  <mergeCells count="3">
    <mergeCell ref="A5:E5"/>
    <mergeCell ref="A3:E3"/>
    <mergeCell ref="A1:E1"/>
  </mergeCells>
  <pageMargins left="1.1023622047244095" right="0.51181102362204722" top="0.55118110236220474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приложение №5</vt:lpstr>
      <vt:lpstr>'2017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2017-11-10T02:08:17Z</cp:lastPrinted>
  <dcterms:created xsi:type="dcterms:W3CDTF">2011-10-25T01:53:01Z</dcterms:created>
  <dcterms:modified xsi:type="dcterms:W3CDTF">2017-11-21T05:57:48Z</dcterms:modified>
</cp:coreProperties>
</file>