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10875"/>
  </bookViews>
  <sheets>
    <sheet name="2018 приложение №5" sheetId="1" r:id="rId1"/>
    <sheet name="Лист1" sheetId="4" r:id="rId2"/>
  </sheets>
  <definedNames>
    <definedName name="_xlnm.Print_Titles" localSheetId="0">'2018 приложение №5'!$9:$9</definedName>
  </definedNames>
  <calcPr calcId="124519"/>
</workbook>
</file>

<file path=xl/calcChain.xml><?xml version="1.0" encoding="utf-8"?>
<calcChain xmlns="http://schemas.openxmlformats.org/spreadsheetml/2006/main">
  <c r="K79" i="1"/>
  <c r="K77" l="1"/>
  <c r="K76" s="1"/>
  <c r="K129" l="1"/>
  <c r="K128" s="1"/>
  <c r="K60" l="1"/>
  <c r="K98"/>
  <c r="K27" l="1"/>
  <c r="K118"/>
  <c r="K29"/>
  <c r="K44" l="1"/>
  <c r="K121" l="1"/>
  <c r="K117" l="1"/>
  <c r="K116" s="1"/>
  <c r="K102"/>
  <c r="K52"/>
  <c r="K54"/>
  <c r="K59"/>
  <c r="K64"/>
  <c r="K63" s="1"/>
  <c r="K50"/>
  <c r="K37"/>
  <c r="K106"/>
  <c r="K92"/>
  <c r="K100"/>
  <c r="K15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K13"/>
  <c r="K12" s="1"/>
  <c r="K31"/>
  <c r="K39"/>
  <c r="K42"/>
  <c r="K41" s="1"/>
  <c r="K48"/>
  <c r="K57"/>
  <c r="K56" s="1"/>
  <c r="K73"/>
  <c r="K70"/>
  <c r="K69" s="1"/>
  <c r="K84"/>
  <c r="K86"/>
  <c r="K89"/>
  <c r="K88" s="1"/>
  <c r="K104"/>
  <c r="K94"/>
  <c r="K96"/>
  <c r="K21"/>
  <c r="K20" s="1"/>
  <c r="K126"/>
  <c r="K125" s="1"/>
  <c r="K120" s="1"/>
  <c r="K34"/>
  <c r="K91" l="1"/>
  <c r="A30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K72"/>
  <c r="K68" s="1"/>
  <c r="K47"/>
  <c r="K46" s="1"/>
  <c r="K36"/>
  <c r="K33" s="1"/>
  <c r="K11"/>
  <c r="K83"/>
  <c r="K82" s="1"/>
  <c r="K26"/>
  <c r="A62" l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K10"/>
  <c r="K131" s="1"/>
  <c r="A77" l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l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</calcChain>
</file>

<file path=xl/sharedStrings.xml><?xml version="1.0" encoding="utf-8"?>
<sst xmlns="http://schemas.openxmlformats.org/spreadsheetml/2006/main" count="1107" uniqueCount="199">
  <si>
    <t xml:space="preserve">Прочие доходы от компенсации затрат государства </t>
  </si>
  <si>
    <t>Платежи, взимаемые государственными и муниципальными органами (организациями) за выполнение определенных функций</t>
  </si>
  <si>
    <t>АДМИНИСТРАТИВНЫЕ ПЛАТЕЖИ И СБОРЫ</t>
  </si>
  <si>
    <t>БЕЗВОЗМЕЗДНЫЕ ПОСТУПЛЕНИЯ</t>
  </si>
  <si>
    <t>ВСЕГО ДОХОДОВ</t>
  </si>
  <si>
    <t>ШТРАФЫ, САНКЦИИ, ВОЗМЕЩЕНИЕ УЩЕРБА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</si>
  <si>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</si>
  <si>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поступления от денежных взысканий (штрафов) и иных сумм в возмещение ущерба</t>
  </si>
  <si>
    <t xml:space="preserve">Прочие поступления от денежных взысканий (штрафов) и иных сумм в возмещение ущерба, зачисляемые в бюджеты городских округов </t>
  </si>
  <si>
    <t>НАЛОГИ НА ПРИБЫЛЬ, ДОХОДЫ</t>
  </si>
  <si>
    <t>Налог на прибыль организаций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</si>
  <si>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</si>
  <si>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</si>
  <si>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</si>
  <si>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</si>
  <si>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</si>
  <si>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</si>
  <si>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</si>
  <si>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</si>
  <si>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</si>
  <si>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Доходы от сдачи в аренду имущества,
 находящегося в оперативном управлении органов управления городских округов и созданных ими учреждений (за исключением имущества муниципальных  бюджетных и автономных учреждений)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</si>
  <si>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</si>
  <si>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</si>
  <si>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</si>
  <si>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</si>
  <si>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</si>
  <si>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</si>
  <si>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</si>
  <si>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</si>
  <si>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</si>
  <si>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НАЛОГОВЫЕ И НЕНАЛОГОВЫЕ ДОХОДЫ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</si>
  <si>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</si>
  <si>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Доходы     от    продажи    земельных   участков,  государственная  собственность  на   которые   не  разграничена</t>
  </si>
  <si>
    <t>Платежи от государственных и муниципальных унитарных предприятий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</si>
  <si>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</si>
  <si>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</si>
  <si>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</si>
  <si>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</si>
  <si>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Денежные взыскания (штрафы) за нарушение законодательства о налогах и сборах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</si>
  <si>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</si>
  <si>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</si>
  <si>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</si>
  <si>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</si>
  <si>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</si>
  <si>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</si>
  <si>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</si>
  <si>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</si>
  <si>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</si>
  <si>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</si>
  <si>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</si>
  <si>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 xml:space="preserve">Прочие безвозмездные поступления </t>
  </si>
  <si>
    <t>Прочие безвозмездные поступления в бюджеты городских округов</t>
  </si>
  <si>
    <t>Плата за размещение отходов производства и потребления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</si>
  <si>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</si>
  <si>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</si>
  <si>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</si>
  <si>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</si>
  <si>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</si>
  <si>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</si>
  <si>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</si>
  <si>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</si>
  <si>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</si>
  <si>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</si>
  <si>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</si>
  <si>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</si>
  <si>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</si>
  <si>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</si>
  <si>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</si>
  <si>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>Доходы от уплаты акцизов на дизельное топливо, подлежащие
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</si>
  <si>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</si>
  <si>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</si>
  <si>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№   строки</t>
  </si>
  <si>
    <t>Доходы от продажи земельных участков, находящихся в государственной и муниципальной собственности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</si>
  <si>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</si>
  <si>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</si>
  <si>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</si>
  <si>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</si>
  <si>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</si>
  <si>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</si>
  <si>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</si>
  <si>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организаций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</si>
  <si>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</si>
  <si>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</si>
  <si>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округов (за исключением земельных участков)
</t>
  </si>
  <si>
    <t>Плата за сбросы загрязняющих веществ в водные объекты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</si>
  <si>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</si>
  <si>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</si>
  <si>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Субсидии бюджетам бюджетной системы Российской Федерации (межбюджетные субсидии)</t>
  </si>
  <si>
    <t xml:space="preserve">Субвенции бюджетам субъектов Российской Федерации и муниципальных образований
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</si>
  <si>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</si>
  <si>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</si>
  <si>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Прочие неналоговые доходы</t>
  </si>
  <si>
    <t>Прочие неналоговые доходы  бюджетов городских округов</t>
  </si>
  <si>
    <t>2018 год,
тыс.руб.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</si>
  <si>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</si>
  <si>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</si>
  <si>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перечисления части прибыли  государственных и муниципальных унитарных предприятий, остающейся после уплаты налогов и обязательных платежей</t>
  </si>
  <si>
    <t>Денежные взыскания (штрафы) за 
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</si>
  <si>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
нарушение земельного законодательства</t>
  </si>
  <si>
    <t xml:space="preserve">Доходы  бюджета  г.Дивногорска на 2018 год </t>
  </si>
  <si>
    <t>Доходы от уплаты акцизов намасла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</si>
  <si>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</t>
  </si>
  <si>
    <t>1</t>
  </si>
  <si>
    <t>00</t>
  </si>
  <si>
    <t>0000</t>
  </si>
  <si>
    <t>01</t>
  </si>
  <si>
    <t>110</t>
  </si>
  <si>
    <t>010</t>
  </si>
  <si>
    <t>182</t>
  </si>
  <si>
    <t>012</t>
  </si>
  <si>
    <t>02</t>
  </si>
  <si>
    <t>Код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</si>
  <si>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</si>
  <si>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</si>
  <si>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</si>
  <si>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</si>
  <si>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</si>
  <si>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</si>
  <si>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</si>
  <si>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</si>
  <si>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</si>
  <si>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</si>
  <si>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020</t>
  </si>
  <si>
    <t>030</t>
  </si>
  <si>
    <t>040</t>
  </si>
  <si>
    <t>03</t>
  </si>
  <si>
    <t>100</t>
  </si>
  <si>
    <t>230</t>
  </si>
  <si>
    <t>240</t>
  </si>
  <si>
    <t>250</t>
  </si>
  <si>
    <t>260</t>
  </si>
  <si>
    <t>05</t>
  </si>
  <si>
    <t>04</t>
  </si>
  <si>
    <t>06</t>
  </si>
  <si>
    <t>032</t>
  </si>
  <si>
    <t>042</t>
  </si>
  <si>
    <t>08</t>
  </si>
  <si>
    <t>07</t>
  </si>
  <si>
    <t>150</t>
  </si>
  <si>
    <t>906</t>
  </si>
  <si>
    <t>11</t>
  </si>
  <si>
    <t>120</t>
  </si>
  <si>
    <t>024</t>
  </si>
  <si>
    <t>034</t>
  </si>
  <si>
    <t>070</t>
  </si>
  <si>
    <t>074</t>
  </si>
  <si>
    <t>014</t>
  </si>
  <si>
    <t>09</t>
  </si>
  <si>
    <t>931</t>
  </si>
  <si>
    <t>044</t>
  </si>
  <si>
    <t>12</t>
  </si>
  <si>
    <t>048</t>
  </si>
  <si>
    <t>130</t>
  </si>
  <si>
    <t>13</t>
  </si>
  <si>
    <t>990</t>
  </si>
  <si>
    <t>994</t>
  </si>
  <si>
    <t>975</t>
  </si>
  <si>
    <t>060</t>
  </si>
  <si>
    <t>064</t>
  </si>
  <si>
    <t>0100</t>
  </si>
  <si>
    <t>14</t>
  </si>
  <si>
    <t>430</t>
  </si>
  <si>
    <t>15</t>
  </si>
  <si>
    <t>140</t>
  </si>
  <si>
    <t>16</t>
  </si>
  <si>
    <t>188</t>
  </si>
  <si>
    <t>25</t>
  </si>
  <si>
    <t>050</t>
  </si>
  <si>
    <t>321</t>
  </si>
  <si>
    <t>28</t>
  </si>
  <si>
    <t>33</t>
  </si>
  <si>
    <t>161</t>
  </si>
  <si>
    <t>43</t>
  </si>
  <si>
    <t>51</t>
  </si>
  <si>
    <t>90</t>
  </si>
  <si>
    <t>069</t>
  </si>
  <si>
    <t>081</t>
  </si>
  <si>
    <t>177</t>
  </si>
  <si>
    <t>415</t>
  </si>
  <si>
    <t>17</t>
  </si>
  <si>
    <t>180</t>
  </si>
  <si>
    <t>2</t>
  </si>
  <si>
    <t>10</t>
  </si>
  <si>
    <t>151</t>
  </si>
  <si>
    <t>20</t>
  </si>
  <si>
    <t>991</t>
  </si>
  <si>
    <t>30</t>
  </si>
  <si>
    <t>Наименование кода классификации
доходов бюджета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</si>
  <si>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</si>
  <si>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Возврат прочих остатков субсидий, субвенций и иных межбюджетных трансфертов, имеющих целевое назначение, прошлых лет</t>
  </si>
  <si>
    <t>19</t>
  </si>
  <si>
    <t>60</t>
  </si>
  <si>
    <r>
      <rPr>
        <b/>
        <sz val="12"/>
        <rFont val="Times New Roman"/>
        <family val="1"/>
        <charset val="204"/>
      </rPr>
      <t>Приложение 5</t>
    </r>
    <r>
      <rPr>
        <sz val="12"/>
        <rFont val="Times New Roman"/>
        <family val="1"/>
        <charset val="204"/>
      </rPr>
      <t xml:space="preserve">
 к решению Дивногорского городского Совета депутатов
"О бюджете города Дивногорска на 2018 год и плановый 
период 2019-2020 годов"от 19 декабря  2017г. № 23-191-ГС</t>
    </r>
  </si>
  <si>
    <t xml:space="preserve">  ПРОЧИЕ НЕНАЛОГОВЫЕ ДОХОДЫ</t>
  </si>
  <si>
    <t xml:space="preserve">Прочие поступления от денежных взысканий (штрафов) и иных сумм в возмещение ущерба, зачисляемые в бюджеты городских округов 
</t>
  </si>
  <si>
    <t>0300</t>
  </si>
  <si>
    <t>948</t>
  </si>
  <si>
    <t xml:space="preserve">Прочие доходы от компенсации затрат  бюджетов городских округов (в части возврата дебиторской задолженности прошлых лет по краевым целевым средствам) </t>
  </si>
  <si>
    <r>
      <rPr>
        <b/>
        <sz val="12"/>
        <rFont val="Times New Roman"/>
        <family val="1"/>
        <charset val="204"/>
      </rPr>
      <t>Приложение 2</t>
    </r>
    <r>
      <rPr>
        <sz val="12"/>
        <rFont val="Times New Roman"/>
        <family val="1"/>
        <charset val="204"/>
      </rPr>
      <t xml:space="preserve">
 к решению Дивногорского городского Совета депутатовот 
от 28 июня 2018 г. № 29 - 225 - ГС"О  внесении  изменений  
в  решение  Дивногорского городского Совета  депутатов 
  от  19 декабря  2017  г.  № 23-191-ГС "О бюджете города 
Дивногорска на 2018 год и плановый  период 2019-2020 годов"</t>
    </r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</si>
</sst>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"/>
  </numFmts>
  <fonts count="1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4" fillId="0" borderId="0"/>
    <xf numFmtId="43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Alignment="1">
      <alignment vertical="top"/>
    </xf>
    <xf numFmtId="164" fontId="0" fillId="0" borderId="0" xfId="0" applyNumberFormat="1" applyAlignment="1">
      <alignment vertical="top"/>
    </xf>
    <xf numFmtId="0" fontId="0" fillId="0" borderId="0" xfId="0" applyAlignment="1">
      <alignment horizontal="left" vertical="top"/>
    </xf>
    <xf numFmtId="0" fontId="5" fillId="0" borderId="1" xfId="3" applyFont="1" applyFill="1" applyBorder="1" applyAlignment="1">
      <alignment vertical="center" wrapText="1"/>
    </xf>
    <xf numFmtId="164" fontId="5" fillId="0" borderId="1" xfId="3" applyNumberFormat="1" applyFont="1" applyFill="1" applyBorder="1" applyAlignment="1">
      <alignment horizontal="right" vertical="center" wrapText="1"/>
    </xf>
    <xf numFmtId="0" fontId="6" fillId="0" borderId="1" xfId="3" applyFont="1" applyFill="1" applyBorder="1" applyAlignment="1">
      <alignment vertical="center" wrapText="1"/>
    </xf>
    <xf numFmtId="164" fontId="6" fillId="0" borderId="1" xfId="3" applyNumberFormat="1" applyFont="1" applyFill="1" applyBorder="1" applyAlignment="1">
      <alignment horizontal="right" vertical="center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left" vertical="top"/>
    </xf>
    <xf numFmtId="0" fontId="7" fillId="0" borderId="0" xfId="3" applyFont="1" applyAlignment="1">
      <alignment horizontal="center" vertical="top"/>
    </xf>
    <xf numFmtId="14" fontId="7" fillId="0" borderId="0" xfId="3" applyNumberFormat="1" applyFont="1" applyAlignment="1">
      <alignment horizontal="left" vertical="top"/>
    </xf>
    <xf numFmtId="0" fontId="7" fillId="0" borderId="0" xfId="3" applyFont="1" applyAlignment="1">
      <alignment horizontal="right" vertical="top"/>
    </xf>
    <xf numFmtId="0" fontId="6" fillId="0" borderId="1" xfId="3" applyFont="1" applyFill="1" applyBorder="1" applyAlignment="1">
      <alignment horizontal="center" vertical="center"/>
    </xf>
    <xf numFmtId="0" fontId="7" fillId="0" borderId="1" xfId="3" applyNumberFormat="1" applyFont="1" applyBorder="1" applyAlignment="1">
      <alignment vertical="center" wrapText="1"/>
    </xf>
    <xf numFmtId="0" fontId="7" fillId="0" borderId="1" xfId="3" applyFont="1" applyBorder="1" applyAlignment="1">
      <alignment vertical="center" wrapText="1"/>
    </xf>
    <xf numFmtId="164" fontId="7" fillId="0" borderId="1" xfId="3" applyNumberFormat="1" applyFont="1" applyBorder="1" applyAlignment="1">
      <alignment horizontal="right" vertical="center"/>
    </xf>
    <xf numFmtId="0" fontId="8" fillId="0" borderId="1" xfId="3" applyFont="1" applyBorder="1" applyAlignment="1">
      <alignment vertical="center" wrapText="1"/>
    </xf>
    <xf numFmtId="164" fontId="8" fillId="0" borderId="1" xfId="3" applyNumberFormat="1" applyFont="1" applyBorder="1" applyAlignment="1">
      <alignment horizontal="right" vertical="center"/>
    </xf>
    <xf numFmtId="164" fontId="6" fillId="0" borderId="1" xfId="3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2" applyFont="1" applyBorder="1" applyAlignment="1">
      <alignment vertical="center" wrapText="1"/>
    </xf>
    <xf numFmtId="0" fontId="7" fillId="0" borderId="1" xfId="2" applyFont="1" applyFill="1" applyBorder="1" applyAlignment="1">
      <alignment vertical="center" wrapText="1"/>
    </xf>
    <xf numFmtId="0" fontId="8" fillId="0" borderId="1" xfId="1" applyFont="1" applyBorder="1" applyAlignment="1">
      <alignment vertical="center" wrapText="1"/>
    </xf>
    <xf numFmtId="164" fontId="5" fillId="0" borderId="1" xfId="3" applyNumberFormat="1" applyFont="1" applyFill="1" applyBorder="1" applyAlignment="1">
      <alignment horizontal="right" vertical="center"/>
    </xf>
    <xf numFmtId="0" fontId="7" fillId="0" borderId="1" xfId="1" applyFont="1" applyBorder="1" applyAlignment="1">
      <alignment vertical="center" wrapText="1"/>
    </xf>
    <xf numFmtId="0" fontId="7" fillId="0" borderId="1" xfId="3" applyFont="1" applyFill="1" applyBorder="1" applyAlignment="1">
      <alignment vertical="center" wrapText="1"/>
    </xf>
    <xf numFmtId="0" fontId="6" fillId="0" borderId="1" xfId="3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NumberFormat="1" applyFont="1" applyBorder="1" applyAlignment="1">
      <alignment vertical="center" wrapText="1"/>
    </xf>
    <xf numFmtId="0" fontId="7" fillId="0" borderId="1" xfId="3" applyNumberFormat="1" applyFont="1" applyFill="1" applyBorder="1" applyAlignment="1">
      <alignment vertical="center" wrapText="1" shrinkToFit="1"/>
    </xf>
    <xf numFmtId="164" fontId="6" fillId="2" borderId="1" xfId="3" applyNumberFormat="1" applyFont="1" applyFill="1" applyBorder="1" applyAlignment="1">
      <alignment horizontal="right" vertical="center" wrapText="1"/>
    </xf>
    <xf numFmtId="0" fontId="7" fillId="0" borderId="1" xfId="1" applyFont="1" applyFill="1" applyBorder="1" applyAlignment="1">
      <alignment vertical="center" wrapText="1"/>
    </xf>
    <xf numFmtId="0" fontId="5" fillId="0" borderId="1" xfId="4" applyFont="1" applyFill="1" applyBorder="1" applyAlignment="1">
      <alignment vertical="center" wrapText="1"/>
    </xf>
    <xf numFmtId="0" fontId="6" fillId="0" borderId="1" xfId="4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3" applyFont="1" applyFill="1" applyBorder="1" applyAlignment="1">
      <alignment vertical="center" wrapText="1"/>
    </xf>
    <xf numFmtId="49" fontId="11" fillId="0" borderId="1" xfId="0" quotePrefix="1" applyNumberFormat="1" applyFont="1" applyFill="1" applyBorder="1" applyAlignment="1">
      <alignment horizontal="center" vertical="center" textRotation="90" wrapText="1"/>
    </xf>
    <xf numFmtId="49" fontId="11" fillId="0" borderId="1" xfId="0" applyNumberFormat="1" applyFont="1" applyFill="1" applyBorder="1" applyAlignment="1">
      <alignment horizontal="center" vertical="center" textRotation="90" wrapText="1"/>
    </xf>
    <xf numFmtId="0" fontId="9" fillId="0" borderId="1" xfId="3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164" fontId="6" fillId="0" borderId="0" xfId="3" applyNumberFormat="1" applyFont="1" applyFill="1" applyBorder="1" applyAlignment="1">
      <alignment horizontal="right" vertical="center" wrapText="1"/>
    </xf>
    <xf numFmtId="0" fontId="12" fillId="0" borderId="1" xfId="3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0" xfId="4" applyFont="1" applyAlignment="1">
      <alignment horizontal="right" vertical="top" wrapText="1"/>
    </xf>
    <xf numFmtId="0" fontId="8" fillId="0" borderId="2" xfId="3" applyFont="1" applyBorder="1" applyAlignment="1">
      <alignment horizontal="center" vertical="top" wrapText="1"/>
    </xf>
    <xf numFmtId="0" fontId="8" fillId="0" borderId="0" xfId="3" applyFont="1" applyBorder="1" applyAlignment="1">
      <alignment horizontal="center" vertical="top" wrapText="1"/>
    </xf>
    <xf numFmtId="0" fontId="10" fillId="0" borderId="1" xfId="3" applyFont="1" applyBorder="1" applyAlignment="1">
      <alignment horizontal="center" vertical="center" textRotation="90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textRotation="90"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/>
    </xf>
  </cellXfs>
  <cellStyles count="9">
    <cellStyle name="Обычный" xfId="0" builtinId="0"/>
    <cellStyle name="Обычный 2" xfId="5"/>
    <cellStyle name="Обычный 3" xfId="7"/>
    <cellStyle name="Обычный_доходы динамика" xfId="1"/>
    <cellStyle name="Обычный_доходы динамика 2009" xfId="2"/>
    <cellStyle name="Обычный_Лист1" xfId="3"/>
    <cellStyle name="Стиль 1" xfId="4"/>
    <cellStyle name="Финансовый 2" xfId="6"/>
    <cellStyle name="Финансовый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35"/>
  <sheetViews>
    <sheetView tabSelected="1" view="pageBreakPreview" zoomScale="112" zoomScaleSheetLayoutView="112" workbookViewId="0">
      <selection activeCell="A2" sqref="A2:K2"/>
    </sheetView>
  </sheetViews>
  <sheetFormatPr defaultRowHeight="12.75"/>
  <cols>
    <col min="1" max="1" width="4.28515625" style="1" customWidth="1"/>
    <col min="2" max="2" width="4.85546875" style="1" customWidth="1"/>
    <col min="3" max="3" width="3.28515625" style="1" customWidth="1"/>
    <col min="4" max="4" width="4" style="1" customWidth="1"/>
    <col min="5" max="5" width="3.7109375" style="1" customWidth="1"/>
    <col min="6" max="6" width="4.85546875" style="1" customWidth="1"/>
    <col min="7" max="7" width="3.85546875" style="1" customWidth="1"/>
    <col min="8" max="8" width="5.42578125" style="1" customWidth="1"/>
    <col min="9" max="9" width="4.28515625" style="1" customWidth="1"/>
    <col min="10" max="10" width="44.7109375" style="3" customWidth="1"/>
    <col min="11" max="11" width="12.28515625" style="1" customWidth="1"/>
  </cols>
  <sheetData>
    <row r="1" spans="1:11" ht="15.75">
      <c r="A1" s="8"/>
      <c r="B1" s="8"/>
      <c r="C1" s="8"/>
      <c r="D1" s="8"/>
      <c r="E1" s="8"/>
      <c r="F1" s="8"/>
      <c r="G1" s="8"/>
      <c r="H1" s="8"/>
      <c r="I1" s="8"/>
      <c r="J1" s="9"/>
      <c r="K1" s="8"/>
    </row>
    <row r="2" spans="1:11" ht="102.75" customHeight="1">
      <c r="A2" s="55" t="s">
        <v>198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1" ht="74.25" customHeight="1">
      <c r="A3" s="47" t="s">
        <v>192</v>
      </c>
      <c r="B3" s="47"/>
      <c r="C3" s="47"/>
      <c r="D3" s="47"/>
      <c r="E3" s="47"/>
      <c r="F3" s="47"/>
      <c r="G3" s="47"/>
      <c r="H3" s="47"/>
      <c r="I3" s="47"/>
      <c r="J3" s="47"/>
      <c r="K3" s="47"/>
    </row>
    <row r="4" spans="1:11" ht="15.75">
      <c r="A4" s="10"/>
      <c r="B4" s="10"/>
      <c r="C4" s="10"/>
      <c r="D4" s="10"/>
      <c r="E4" s="10"/>
      <c r="F4" s="10"/>
      <c r="G4" s="10"/>
      <c r="H4" s="10"/>
      <c r="I4" s="10"/>
      <c r="J4" s="11"/>
      <c r="K4" s="12"/>
    </row>
    <row r="5" spans="1:11" ht="24.75" customHeight="1">
      <c r="A5" s="48" t="s">
        <v>99</v>
      </c>
      <c r="B5" s="48"/>
      <c r="C5" s="48"/>
      <c r="D5" s="48"/>
      <c r="E5" s="48"/>
      <c r="F5" s="48"/>
      <c r="G5" s="48"/>
      <c r="H5" s="48"/>
      <c r="I5" s="48"/>
      <c r="J5" s="49"/>
      <c r="K5" s="49"/>
    </row>
    <row r="6" spans="1:11" ht="30.75" customHeight="1">
      <c r="A6" s="50" t="s">
        <v>71</v>
      </c>
      <c r="B6" s="51" t="s">
        <v>111</v>
      </c>
      <c r="C6" s="51"/>
      <c r="D6" s="51"/>
      <c r="E6" s="51"/>
      <c r="F6" s="51"/>
      <c r="G6" s="51"/>
      <c r="H6" s="51"/>
      <c r="I6" s="51"/>
      <c r="J6" s="52" t="s">
        <v>187</v>
      </c>
      <c r="K6" s="53" t="s">
        <v>93</v>
      </c>
    </row>
    <row r="7" spans="1:11" ht="66" customHeight="1">
      <c r="A7" s="50"/>
      <c r="B7" s="54" t="s">
        <v>112</v>
      </c>
      <c r="C7" s="51" t="s">
        <v>113</v>
      </c>
      <c r="D7" s="51"/>
      <c r="E7" s="51"/>
      <c r="F7" s="51"/>
      <c r="G7" s="51"/>
      <c r="H7" s="51" t="s">
        <v>114</v>
      </c>
      <c r="I7" s="51"/>
      <c r="J7" s="52"/>
      <c r="K7" s="53"/>
    </row>
    <row r="8" spans="1:11" ht="154.5" customHeight="1">
      <c r="A8" s="50"/>
      <c r="B8" s="54"/>
      <c r="C8" s="38" t="s">
        <v>115</v>
      </c>
      <c r="D8" s="38" t="s">
        <v>116</v>
      </c>
      <c r="E8" s="38" t="s">
        <v>117</v>
      </c>
      <c r="F8" s="38" t="s">
        <v>118</v>
      </c>
      <c r="G8" s="39" t="s">
        <v>119</v>
      </c>
      <c r="H8" s="39" t="s">
        <v>120</v>
      </c>
      <c r="I8" s="39" t="s">
        <v>121</v>
      </c>
      <c r="J8" s="52"/>
      <c r="K8" s="53"/>
    </row>
    <row r="9" spans="1:11">
      <c r="A9" s="40"/>
      <c r="B9" s="40">
        <v>1</v>
      </c>
      <c r="C9" s="40">
        <v>2</v>
      </c>
      <c r="D9" s="40">
        <v>3</v>
      </c>
      <c r="E9" s="40">
        <v>4</v>
      </c>
      <c r="F9" s="40">
        <v>5</v>
      </c>
      <c r="G9" s="40">
        <v>6</v>
      </c>
      <c r="H9" s="40">
        <v>7</v>
      </c>
      <c r="I9" s="40">
        <v>8</v>
      </c>
      <c r="J9" s="40">
        <v>9</v>
      </c>
      <c r="K9" s="40">
        <v>10</v>
      </c>
    </row>
    <row r="10" spans="1:11" ht="31.5">
      <c r="A10" s="44">
        <v>1</v>
      </c>
      <c r="B10" s="41" t="s">
        <v>101</v>
      </c>
      <c r="C10" s="41" t="s">
        <v>102</v>
      </c>
      <c r="D10" s="41" t="s">
        <v>103</v>
      </c>
      <c r="E10" s="41" t="s">
        <v>103</v>
      </c>
      <c r="F10" s="41" t="s">
        <v>101</v>
      </c>
      <c r="G10" s="41" t="s">
        <v>103</v>
      </c>
      <c r="H10" s="41" t="s">
        <v>104</v>
      </c>
      <c r="I10" s="41" t="s">
        <v>101</v>
      </c>
      <c r="J10" s="4" t="s">
        <v>30</v>
      </c>
      <c r="K10" s="5">
        <f>K11+K26+K33+K41+K46+K63+K68+K82+K88+K91+K20+K116</f>
        <v>320304.90000000002</v>
      </c>
    </row>
    <row r="11" spans="1:11" ht="26.25" customHeight="1">
      <c r="A11" s="44">
        <f>A10+1</f>
        <v>2</v>
      </c>
      <c r="B11" s="41" t="s">
        <v>101</v>
      </c>
      <c r="C11" s="41" t="s">
        <v>102</v>
      </c>
      <c r="D11" s="41" t="s">
        <v>105</v>
      </c>
      <c r="E11" s="41" t="s">
        <v>103</v>
      </c>
      <c r="F11" s="41" t="s">
        <v>101</v>
      </c>
      <c r="G11" s="41" t="s">
        <v>103</v>
      </c>
      <c r="H11" s="41" t="s">
        <v>104</v>
      </c>
      <c r="I11" s="41" t="s">
        <v>101</v>
      </c>
      <c r="J11" s="4" t="s">
        <v>9</v>
      </c>
      <c r="K11" s="5">
        <f>K12+K15</f>
        <v>180125</v>
      </c>
    </row>
    <row r="12" spans="1:11" ht="15.75">
      <c r="A12" s="44">
        <f t="shared" ref="A12:A77" si="0">A11+1</f>
        <v>3</v>
      </c>
      <c r="B12" s="41" t="s">
        <v>101</v>
      </c>
      <c r="C12" s="41" t="s">
        <v>102</v>
      </c>
      <c r="D12" s="41" t="s">
        <v>105</v>
      </c>
      <c r="E12" s="41" t="s">
        <v>105</v>
      </c>
      <c r="F12" s="41" t="s">
        <v>101</v>
      </c>
      <c r="G12" s="41" t="s">
        <v>103</v>
      </c>
      <c r="H12" s="41" t="s">
        <v>104</v>
      </c>
      <c r="I12" s="41" t="s">
        <v>106</v>
      </c>
      <c r="J12" s="4" t="s">
        <v>10</v>
      </c>
      <c r="K12" s="5">
        <f>K13</f>
        <v>62837</v>
      </c>
    </row>
    <row r="13" spans="1:11" ht="69" customHeight="1">
      <c r="A13" s="44">
        <f t="shared" si="0"/>
        <v>4</v>
      </c>
      <c r="B13" s="41" t="s">
        <v>101</v>
      </c>
      <c r="C13" s="41" t="s">
        <v>102</v>
      </c>
      <c r="D13" s="41" t="s">
        <v>105</v>
      </c>
      <c r="E13" s="41" t="s">
        <v>105</v>
      </c>
      <c r="F13" s="41" t="s">
        <v>107</v>
      </c>
      <c r="G13" s="41" t="s">
        <v>103</v>
      </c>
      <c r="H13" s="41" t="s">
        <v>104</v>
      </c>
      <c r="I13" s="41" t="s">
        <v>106</v>
      </c>
      <c r="J13" s="6" t="s">
        <v>11</v>
      </c>
      <c r="K13" s="7">
        <f>K14</f>
        <v>62837</v>
      </c>
    </row>
    <row r="14" spans="1:11" ht="82.5" customHeight="1">
      <c r="A14" s="44">
        <f t="shared" si="0"/>
        <v>5</v>
      </c>
      <c r="B14" s="41" t="s">
        <v>108</v>
      </c>
      <c r="C14" s="41" t="s">
        <v>102</v>
      </c>
      <c r="D14" s="41" t="s">
        <v>105</v>
      </c>
      <c r="E14" s="41" t="s">
        <v>105</v>
      </c>
      <c r="F14" s="41" t="s">
        <v>109</v>
      </c>
      <c r="G14" s="41" t="s">
        <v>110</v>
      </c>
      <c r="H14" s="41" t="s">
        <v>104</v>
      </c>
      <c r="I14" s="41" t="s">
        <v>106</v>
      </c>
      <c r="J14" s="6" t="s">
        <v>81</v>
      </c>
      <c r="K14" s="7">
        <v>62837</v>
      </c>
    </row>
    <row r="15" spans="1:11" ht="15.75">
      <c r="A15" s="44">
        <f t="shared" si="0"/>
        <v>6</v>
      </c>
      <c r="B15" s="41" t="s">
        <v>101</v>
      </c>
      <c r="C15" s="41" t="s">
        <v>102</v>
      </c>
      <c r="D15" s="41" t="s">
        <v>105</v>
      </c>
      <c r="E15" s="41" t="s">
        <v>110</v>
      </c>
      <c r="F15" s="41" t="s">
        <v>101</v>
      </c>
      <c r="G15" s="41" t="s">
        <v>105</v>
      </c>
      <c r="H15" s="41" t="s">
        <v>104</v>
      </c>
      <c r="I15" s="41" t="s">
        <v>106</v>
      </c>
      <c r="J15" s="4" t="s">
        <v>12</v>
      </c>
      <c r="K15" s="5">
        <f>SUM(K16:K19)</f>
        <v>117288</v>
      </c>
    </row>
    <row r="16" spans="1:11" ht="110.25">
      <c r="A16" s="44">
        <f t="shared" si="0"/>
        <v>7</v>
      </c>
      <c r="B16" s="41" t="s">
        <v>108</v>
      </c>
      <c r="C16" s="41" t="s">
        <v>102</v>
      </c>
      <c r="D16" s="41" t="s">
        <v>105</v>
      </c>
      <c r="E16" s="41" t="s">
        <v>110</v>
      </c>
      <c r="F16" s="41" t="s">
        <v>107</v>
      </c>
      <c r="G16" s="41" t="s">
        <v>105</v>
      </c>
      <c r="H16" s="41" t="s">
        <v>104</v>
      </c>
      <c r="I16" s="41" t="s">
        <v>106</v>
      </c>
      <c r="J16" s="14" t="s">
        <v>47</v>
      </c>
      <c r="K16" s="7">
        <v>115555</v>
      </c>
    </row>
    <row r="17" spans="1:11" ht="184.5" customHeight="1">
      <c r="A17" s="44">
        <f t="shared" si="0"/>
        <v>8</v>
      </c>
      <c r="B17" s="41" t="s">
        <v>108</v>
      </c>
      <c r="C17" s="41" t="s">
        <v>102</v>
      </c>
      <c r="D17" s="41" t="s">
        <v>105</v>
      </c>
      <c r="E17" s="41" t="s">
        <v>110</v>
      </c>
      <c r="F17" s="41" t="s">
        <v>122</v>
      </c>
      <c r="G17" s="41" t="s">
        <v>105</v>
      </c>
      <c r="H17" s="41" t="s">
        <v>104</v>
      </c>
      <c r="I17" s="41" t="s">
        <v>106</v>
      </c>
      <c r="J17" s="6" t="s">
        <v>48</v>
      </c>
      <c r="K17" s="7">
        <v>945</v>
      </c>
    </row>
    <row r="18" spans="1:11" ht="69.75" customHeight="1">
      <c r="A18" s="44">
        <f t="shared" si="0"/>
        <v>9</v>
      </c>
      <c r="B18" s="41" t="s">
        <v>108</v>
      </c>
      <c r="C18" s="41" t="s">
        <v>102</v>
      </c>
      <c r="D18" s="41" t="s">
        <v>105</v>
      </c>
      <c r="E18" s="41" t="s">
        <v>110</v>
      </c>
      <c r="F18" s="41" t="s">
        <v>123</v>
      </c>
      <c r="G18" s="41" t="s">
        <v>105</v>
      </c>
      <c r="H18" s="41" t="s">
        <v>104</v>
      </c>
      <c r="I18" s="41" t="s">
        <v>106</v>
      </c>
      <c r="J18" s="15" t="s">
        <v>49</v>
      </c>
      <c r="K18" s="16">
        <v>533</v>
      </c>
    </row>
    <row r="19" spans="1:11" ht="134.25" customHeight="1">
      <c r="A19" s="44">
        <f t="shared" si="0"/>
        <v>10</v>
      </c>
      <c r="B19" s="41" t="s">
        <v>108</v>
      </c>
      <c r="C19" s="41" t="s">
        <v>102</v>
      </c>
      <c r="D19" s="41" t="s">
        <v>105</v>
      </c>
      <c r="E19" s="41" t="s">
        <v>110</v>
      </c>
      <c r="F19" s="41" t="s">
        <v>124</v>
      </c>
      <c r="G19" s="41" t="s">
        <v>105</v>
      </c>
      <c r="H19" s="41" t="s">
        <v>104</v>
      </c>
      <c r="I19" s="41" t="s">
        <v>106</v>
      </c>
      <c r="J19" s="15" t="s">
        <v>73</v>
      </c>
      <c r="K19" s="16">
        <v>255</v>
      </c>
    </row>
    <row r="20" spans="1:11" ht="61.5" customHeight="1">
      <c r="A20" s="44">
        <f t="shared" si="0"/>
        <v>11</v>
      </c>
      <c r="B20" s="41" t="s">
        <v>101</v>
      </c>
      <c r="C20" s="41" t="s">
        <v>102</v>
      </c>
      <c r="D20" s="41" t="s">
        <v>125</v>
      </c>
      <c r="E20" s="41" t="s">
        <v>103</v>
      </c>
      <c r="F20" s="41" t="s">
        <v>101</v>
      </c>
      <c r="G20" s="41" t="s">
        <v>103</v>
      </c>
      <c r="H20" s="41" t="s">
        <v>104</v>
      </c>
      <c r="I20" s="41" t="s">
        <v>101</v>
      </c>
      <c r="J20" s="17" t="s">
        <v>66</v>
      </c>
      <c r="K20" s="18">
        <f>K21</f>
        <v>1194</v>
      </c>
    </row>
    <row r="21" spans="1:11" ht="48" customHeight="1">
      <c r="A21" s="44">
        <f t="shared" si="0"/>
        <v>12</v>
      </c>
      <c r="B21" s="41" t="s">
        <v>101</v>
      </c>
      <c r="C21" s="41" t="s">
        <v>102</v>
      </c>
      <c r="D21" s="41" t="s">
        <v>125</v>
      </c>
      <c r="E21" s="41" t="s">
        <v>110</v>
      </c>
      <c r="F21" s="41" t="s">
        <v>101</v>
      </c>
      <c r="G21" s="41" t="s">
        <v>105</v>
      </c>
      <c r="H21" s="41" t="s">
        <v>104</v>
      </c>
      <c r="I21" s="41" t="s">
        <v>106</v>
      </c>
      <c r="J21" s="17" t="s">
        <v>67</v>
      </c>
      <c r="K21" s="18">
        <f>K22+K23+K24+K25</f>
        <v>1194</v>
      </c>
    </row>
    <row r="22" spans="1:11" ht="129.75" customHeight="1">
      <c r="A22" s="44">
        <f t="shared" si="0"/>
        <v>13</v>
      </c>
      <c r="B22" s="41" t="s">
        <v>126</v>
      </c>
      <c r="C22" s="41" t="s">
        <v>102</v>
      </c>
      <c r="D22" s="41" t="s">
        <v>125</v>
      </c>
      <c r="E22" s="41" t="s">
        <v>110</v>
      </c>
      <c r="F22" s="41" t="s">
        <v>127</v>
      </c>
      <c r="G22" s="41" t="s">
        <v>105</v>
      </c>
      <c r="H22" s="41" t="s">
        <v>104</v>
      </c>
      <c r="I22" s="41" t="s">
        <v>106</v>
      </c>
      <c r="J22" s="29" t="s">
        <v>68</v>
      </c>
      <c r="K22" s="16">
        <v>443.6</v>
      </c>
    </row>
    <row r="23" spans="1:11" ht="147.75" customHeight="1">
      <c r="A23" s="44">
        <f t="shared" si="0"/>
        <v>14</v>
      </c>
      <c r="B23" s="41" t="s">
        <v>126</v>
      </c>
      <c r="C23" s="41" t="s">
        <v>102</v>
      </c>
      <c r="D23" s="41" t="s">
        <v>125</v>
      </c>
      <c r="E23" s="41" t="s">
        <v>110</v>
      </c>
      <c r="F23" s="41" t="s">
        <v>128</v>
      </c>
      <c r="G23" s="41" t="s">
        <v>105</v>
      </c>
      <c r="H23" s="41" t="s">
        <v>104</v>
      </c>
      <c r="I23" s="41" t="s">
        <v>106</v>
      </c>
      <c r="J23" s="15" t="s">
        <v>100</v>
      </c>
      <c r="K23" s="16">
        <v>3.5</v>
      </c>
    </row>
    <row r="24" spans="1:11" ht="145.5" customHeight="1">
      <c r="A24" s="44">
        <f t="shared" si="0"/>
        <v>15</v>
      </c>
      <c r="B24" s="41" t="s">
        <v>126</v>
      </c>
      <c r="C24" s="41" t="s">
        <v>102</v>
      </c>
      <c r="D24" s="41" t="s">
        <v>125</v>
      </c>
      <c r="E24" s="41" t="s">
        <v>110</v>
      </c>
      <c r="F24" s="41" t="s">
        <v>129</v>
      </c>
      <c r="G24" s="41" t="s">
        <v>105</v>
      </c>
      <c r="H24" s="41" t="s">
        <v>104</v>
      </c>
      <c r="I24" s="41" t="s">
        <v>106</v>
      </c>
      <c r="J24" s="15" t="s">
        <v>69</v>
      </c>
      <c r="K24" s="16">
        <v>815.8</v>
      </c>
    </row>
    <row r="25" spans="1:11" ht="147.75" customHeight="1">
      <c r="A25" s="44">
        <f t="shared" si="0"/>
        <v>16</v>
      </c>
      <c r="B25" s="41" t="s">
        <v>126</v>
      </c>
      <c r="C25" s="41" t="s">
        <v>102</v>
      </c>
      <c r="D25" s="41" t="s">
        <v>125</v>
      </c>
      <c r="E25" s="41" t="s">
        <v>110</v>
      </c>
      <c r="F25" s="41" t="s">
        <v>130</v>
      </c>
      <c r="G25" s="41" t="s">
        <v>105</v>
      </c>
      <c r="H25" s="41" t="s">
        <v>104</v>
      </c>
      <c r="I25" s="41" t="s">
        <v>106</v>
      </c>
      <c r="J25" s="15" t="s">
        <v>70</v>
      </c>
      <c r="K25" s="16">
        <v>-68.900000000000006</v>
      </c>
    </row>
    <row r="26" spans="1:11" ht="15.75">
      <c r="A26" s="44">
        <f t="shared" si="0"/>
        <v>17</v>
      </c>
      <c r="B26" s="41" t="s">
        <v>101</v>
      </c>
      <c r="C26" s="41" t="s">
        <v>102</v>
      </c>
      <c r="D26" s="41" t="s">
        <v>131</v>
      </c>
      <c r="E26" s="41" t="s">
        <v>103</v>
      </c>
      <c r="F26" s="41" t="s">
        <v>101</v>
      </c>
      <c r="G26" s="41" t="s">
        <v>103</v>
      </c>
      <c r="H26" s="41" t="s">
        <v>104</v>
      </c>
      <c r="I26" s="41" t="s">
        <v>101</v>
      </c>
      <c r="J26" s="4" t="s">
        <v>13</v>
      </c>
      <c r="K26" s="5">
        <f>K27+K29+K31</f>
        <v>10028</v>
      </c>
    </row>
    <row r="27" spans="1:11" ht="49.5" customHeight="1">
      <c r="A27" s="44">
        <f t="shared" si="0"/>
        <v>18</v>
      </c>
      <c r="B27" s="41" t="s">
        <v>101</v>
      </c>
      <c r="C27" s="41" t="s">
        <v>102</v>
      </c>
      <c r="D27" s="41" t="s">
        <v>131</v>
      </c>
      <c r="E27" s="41" t="s">
        <v>110</v>
      </c>
      <c r="F27" s="41" t="s">
        <v>101</v>
      </c>
      <c r="G27" s="41" t="s">
        <v>110</v>
      </c>
      <c r="H27" s="41" t="s">
        <v>104</v>
      </c>
      <c r="I27" s="41" t="s">
        <v>106</v>
      </c>
      <c r="J27" s="4" t="s">
        <v>14</v>
      </c>
      <c r="K27" s="5">
        <f>K28</f>
        <v>9795</v>
      </c>
    </row>
    <row r="28" spans="1:11" ht="36.75" customHeight="1">
      <c r="A28" s="44">
        <f t="shared" si="0"/>
        <v>19</v>
      </c>
      <c r="B28" s="41" t="s">
        <v>101</v>
      </c>
      <c r="C28" s="41" t="s">
        <v>102</v>
      </c>
      <c r="D28" s="41" t="s">
        <v>131</v>
      </c>
      <c r="E28" s="41" t="s">
        <v>110</v>
      </c>
      <c r="F28" s="41" t="s">
        <v>107</v>
      </c>
      <c r="G28" s="41" t="s">
        <v>110</v>
      </c>
      <c r="H28" s="41" t="s">
        <v>104</v>
      </c>
      <c r="I28" s="41" t="s">
        <v>106</v>
      </c>
      <c r="J28" s="6" t="s">
        <v>14</v>
      </c>
      <c r="K28" s="19">
        <v>9795</v>
      </c>
    </row>
    <row r="29" spans="1:11" ht="15.75">
      <c r="A29" s="44">
        <f t="shared" si="0"/>
        <v>20</v>
      </c>
      <c r="B29" s="41" t="s">
        <v>101</v>
      </c>
      <c r="C29" s="41" t="s">
        <v>102</v>
      </c>
      <c r="D29" s="41" t="s">
        <v>131</v>
      </c>
      <c r="E29" s="41" t="s">
        <v>125</v>
      </c>
      <c r="F29" s="41" t="s">
        <v>101</v>
      </c>
      <c r="G29" s="41" t="s">
        <v>105</v>
      </c>
      <c r="H29" s="41" t="s">
        <v>104</v>
      </c>
      <c r="I29" s="41" t="s">
        <v>106</v>
      </c>
      <c r="J29" s="4" t="s">
        <v>15</v>
      </c>
      <c r="K29" s="5">
        <f>K30</f>
        <v>3</v>
      </c>
    </row>
    <row r="30" spans="1:11" ht="15.75">
      <c r="A30" s="44">
        <f t="shared" si="0"/>
        <v>21</v>
      </c>
      <c r="B30" s="41" t="s">
        <v>108</v>
      </c>
      <c r="C30" s="41" t="s">
        <v>102</v>
      </c>
      <c r="D30" s="41" t="s">
        <v>131</v>
      </c>
      <c r="E30" s="41" t="s">
        <v>125</v>
      </c>
      <c r="F30" s="41" t="s">
        <v>107</v>
      </c>
      <c r="G30" s="41" t="s">
        <v>105</v>
      </c>
      <c r="H30" s="41" t="s">
        <v>104</v>
      </c>
      <c r="I30" s="41" t="s">
        <v>106</v>
      </c>
      <c r="J30" s="6" t="s">
        <v>15</v>
      </c>
      <c r="K30" s="19">
        <v>3</v>
      </c>
    </row>
    <row r="31" spans="1:11" ht="38.25" customHeight="1">
      <c r="A31" s="44">
        <f t="shared" si="0"/>
        <v>22</v>
      </c>
      <c r="B31" s="41" t="s">
        <v>101</v>
      </c>
      <c r="C31" s="41" t="s">
        <v>102</v>
      </c>
      <c r="D31" s="41" t="s">
        <v>131</v>
      </c>
      <c r="E31" s="41" t="s">
        <v>132</v>
      </c>
      <c r="F31" s="41" t="s">
        <v>101</v>
      </c>
      <c r="G31" s="41" t="s">
        <v>110</v>
      </c>
      <c r="H31" s="41" t="s">
        <v>104</v>
      </c>
      <c r="I31" s="41" t="s">
        <v>106</v>
      </c>
      <c r="J31" s="20" t="s">
        <v>56</v>
      </c>
      <c r="K31" s="5">
        <f>K32</f>
        <v>230</v>
      </c>
    </row>
    <row r="32" spans="1:11" ht="53.25" customHeight="1">
      <c r="A32" s="44">
        <f t="shared" si="0"/>
        <v>23</v>
      </c>
      <c r="B32" s="41" t="s">
        <v>108</v>
      </c>
      <c r="C32" s="41" t="s">
        <v>102</v>
      </c>
      <c r="D32" s="41" t="s">
        <v>131</v>
      </c>
      <c r="E32" s="41" t="s">
        <v>132</v>
      </c>
      <c r="F32" s="41" t="s">
        <v>107</v>
      </c>
      <c r="G32" s="41" t="s">
        <v>110</v>
      </c>
      <c r="H32" s="41" t="s">
        <v>104</v>
      </c>
      <c r="I32" s="41" t="s">
        <v>106</v>
      </c>
      <c r="J32" s="21" t="s">
        <v>57</v>
      </c>
      <c r="K32" s="19">
        <v>230</v>
      </c>
    </row>
    <row r="33" spans="1:13" ht="15.75">
      <c r="A33" s="44">
        <f t="shared" si="0"/>
        <v>24</v>
      </c>
      <c r="B33" s="41" t="s">
        <v>101</v>
      </c>
      <c r="C33" s="41" t="s">
        <v>102</v>
      </c>
      <c r="D33" s="41" t="s">
        <v>133</v>
      </c>
      <c r="E33" s="41" t="s">
        <v>103</v>
      </c>
      <c r="F33" s="41" t="s">
        <v>101</v>
      </c>
      <c r="G33" s="41" t="s">
        <v>103</v>
      </c>
      <c r="H33" s="41" t="s">
        <v>104</v>
      </c>
      <c r="I33" s="41" t="s">
        <v>101</v>
      </c>
      <c r="J33" s="4" t="s">
        <v>16</v>
      </c>
      <c r="K33" s="5">
        <f>K35+K36</f>
        <v>46722</v>
      </c>
    </row>
    <row r="34" spans="1:13" ht="15.75">
      <c r="A34" s="44">
        <f t="shared" si="0"/>
        <v>25</v>
      </c>
      <c r="B34" s="41" t="s">
        <v>101</v>
      </c>
      <c r="C34" s="41" t="s">
        <v>102</v>
      </c>
      <c r="D34" s="41" t="s">
        <v>133</v>
      </c>
      <c r="E34" s="41" t="s">
        <v>105</v>
      </c>
      <c r="F34" s="41" t="s">
        <v>101</v>
      </c>
      <c r="G34" s="41" t="s">
        <v>103</v>
      </c>
      <c r="H34" s="41" t="s">
        <v>104</v>
      </c>
      <c r="I34" s="41" t="s">
        <v>106</v>
      </c>
      <c r="J34" s="4" t="s">
        <v>17</v>
      </c>
      <c r="K34" s="5">
        <f>K35</f>
        <v>7890</v>
      </c>
    </row>
    <row r="35" spans="1:13" ht="81.75" customHeight="1">
      <c r="A35" s="44">
        <f t="shared" si="0"/>
        <v>26</v>
      </c>
      <c r="B35" s="41" t="s">
        <v>108</v>
      </c>
      <c r="C35" s="41" t="s">
        <v>102</v>
      </c>
      <c r="D35" s="41" t="s">
        <v>133</v>
      </c>
      <c r="E35" s="41" t="s">
        <v>105</v>
      </c>
      <c r="F35" s="41" t="s">
        <v>122</v>
      </c>
      <c r="G35" s="41" t="s">
        <v>132</v>
      </c>
      <c r="H35" s="41" t="s">
        <v>104</v>
      </c>
      <c r="I35" s="41" t="s">
        <v>106</v>
      </c>
      <c r="J35" s="6" t="s">
        <v>18</v>
      </c>
      <c r="K35" s="19">
        <v>7890</v>
      </c>
      <c r="L35" s="43"/>
      <c r="M35" s="43"/>
    </row>
    <row r="36" spans="1:13" ht="15.75">
      <c r="A36" s="44">
        <f t="shared" si="0"/>
        <v>27</v>
      </c>
      <c r="B36" s="41" t="s">
        <v>101</v>
      </c>
      <c r="C36" s="41" t="s">
        <v>102</v>
      </c>
      <c r="D36" s="41" t="s">
        <v>133</v>
      </c>
      <c r="E36" s="41" t="s">
        <v>133</v>
      </c>
      <c r="F36" s="41" t="s">
        <v>101</v>
      </c>
      <c r="G36" s="41" t="s">
        <v>103</v>
      </c>
      <c r="H36" s="41" t="s">
        <v>104</v>
      </c>
      <c r="I36" s="41" t="s">
        <v>106</v>
      </c>
      <c r="J36" s="4" t="s">
        <v>19</v>
      </c>
      <c r="K36" s="5">
        <f>K37+K39</f>
        <v>38832</v>
      </c>
      <c r="L36" s="42"/>
      <c r="M36" s="42"/>
    </row>
    <row r="37" spans="1:13" ht="15.75">
      <c r="A37" s="44">
        <f t="shared" si="0"/>
        <v>28</v>
      </c>
      <c r="B37" s="41" t="s">
        <v>101</v>
      </c>
      <c r="C37" s="41" t="s">
        <v>102</v>
      </c>
      <c r="D37" s="41" t="s">
        <v>133</v>
      </c>
      <c r="E37" s="41" t="s">
        <v>133</v>
      </c>
      <c r="F37" s="41" t="s">
        <v>123</v>
      </c>
      <c r="G37" s="41" t="s">
        <v>103</v>
      </c>
      <c r="H37" s="41" t="s">
        <v>104</v>
      </c>
      <c r="I37" s="41" t="s">
        <v>106</v>
      </c>
      <c r="J37" s="6" t="s">
        <v>80</v>
      </c>
      <c r="K37" s="19">
        <f>K38</f>
        <v>26825</v>
      </c>
    </row>
    <row r="38" spans="1:13" ht="63">
      <c r="A38" s="44">
        <f t="shared" si="0"/>
        <v>29</v>
      </c>
      <c r="B38" s="41" t="s">
        <v>108</v>
      </c>
      <c r="C38" s="41" t="s">
        <v>102</v>
      </c>
      <c r="D38" s="41" t="s">
        <v>133</v>
      </c>
      <c r="E38" s="41" t="s">
        <v>133</v>
      </c>
      <c r="F38" s="41" t="s">
        <v>134</v>
      </c>
      <c r="G38" s="41" t="s">
        <v>132</v>
      </c>
      <c r="H38" s="41" t="s">
        <v>104</v>
      </c>
      <c r="I38" s="41" t="s">
        <v>106</v>
      </c>
      <c r="J38" s="6" t="s">
        <v>77</v>
      </c>
      <c r="K38" s="19">
        <v>26825</v>
      </c>
    </row>
    <row r="39" spans="1:13" ht="15.75">
      <c r="A39" s="44">
        <f t="shared" si="0"/>
        <v>30</v>
      </c>
      <c r="B39" s="41" t="s">
        <v>101</v>
      </c>
      <c r="C39" s="41" t="s">
        <v>102</v>
      </c>
      <c r="D39" s="41" t="s">
        <v>133</v>
      </c>
      <c r="E39" s="41" t="s">
        <v>133</v>
      </c>
      <c r="F39" s="41" t="s">
        <v>124</v>
      </c>
      <c r="G39" s="41" t="s">
        <v>103</v>
      </c>
      <c r="H39" s="41" t="s">
        <v>104</v>
      </c>
      <c r="I39" s="41" t="s">
        <v>106</v>
      </c>
      <c r="J39" s="6" t="s">
        <v>79</v>
      </c>
      <c r="K39" s="19">
        <f>K40</f>
        <v>12007</v>
      </c>
    </row>
    <row r="40" spans="1:13" ht="63">
      <c r="A40" s="44">
        <f t="shared" si="0"/>
        <v>31</v>
      </c>
      <c r="B40" s="41" t="s">
        <v>108</v>
      </c>
      <c r="C40" s="41" t="s">
        <v>102</v>
      </c>
      <c r="D40" s="41" t="s">
        <v>133</v>
      </c>
      <c r="E40" s="41" t="s">
        <v>133</v>
      </c>
      <c r="F40" s="41" t="s">
        <v>135</v>
      </c>
      <c r="G40" s="41" t="s">
        <v>132</v>
      </c>
      <c r="H40" s="41" t="s">
        <v>104</v>
      </c>
      <c r="I40" s="41" t="s">
        <v>106</v>
      </c>
      <c r="J40" s="6" t="s">
        <v>78</v>
      </c>
      <c r="K40" s="19">
        <v>12007</v>
      </c>
    </row>
    <row r="41" spans="1:13" ht="15.75">
      <c r="A41" s="44">
        <f t="shared" si="0"/>
        <v>32</v>
      </c>
      <c r="B41" s="41" t="s">
        <v>101</v>
      </c>
      <c r="C41" s="41" t="s">
        <v>102</v>
      </c>
      <c r="D41" s="41" t="s">
        <v>136</v>
      </c>
      <c r="E41" s="41" t="s">
        <v>103</v>
      </c>
      <c r="F41" s="41" t="s">
        <v>101</v>
      </c>
      <c r="G41" s="41" t="s">
        <v>103</v>
      </c>
      <c r="H41" s="41" t="s">
        <v>104</v>
      </c>
      <c r="I41" s="41" t="s">
        <v>101</v>
      </c>
      <c r="J41" s="4" t="s">
        <v>21</v>
      </c>
      <c r="K41" s="5">
        <f>K42+K44</f>
        <v>5026</v>
      </c>
    </row>
    <row r="42" spans="1:13" ht="57" customHeight="1">
      <c r="A42" s="44">
        <f t="shared" si="0"/>
        <v>33</v>
      </c>
      <c r="B42" s="41" t="s">
        <v>101</v>
      </c>
      <c r="C42" s="41" t="s">
        <v>102</v>
      </c>
      <c r="D42" s="41" t="s">
        <v>136</v>
      </c>
      <c r="E42" s="41" t="s">
        <v>125</v>
      </c>
      <c r="F42" s="41" t="s">
        <v>101</v>
      </c>
      <c r="G42" s="41" t="s">
        <v>105</v>
      </c>
      <c r="H42" s="41" t="s">
        <v>104</v>
      </c>
      <c r="I42" s="41" t="s">
        <v>106</v>
      </c>
      <c r="J42" s="4" t="s">
        <v>22</v>
      </c>
      <c r="K42" s="5">
        <f>K43</f>
        <v>5011</v>
      </c>
    </row>
    <row r="43" spans="1:13" ht="89.25" customHeight="1">
      <c r="A43" s="44">
        <f t="shared" si="0"/>
        <v>34</v>
      </c>
      <c r="B43" s="41" t="s">
        <v>108</v>
      </c>
      <c r="C43" s="41" t="s">
        <v>102</v>
      </c>
      <c r="D43" s="41" t="s">
        <v>136</v>
      </c>
      <c r="E43" s="41" t="s">
        <v>125</v>
      </c>
      <c r="F43" s="41" t="s">
        <v>107</v>
      </c>
      <c r="G43" s="41" t="s">
        <v>105</v>
      </c>
      <c r="H43" s="41" t="s">
        <v>104</v>
      </c>
      <c r="I43" s="41" t="s">
        <v>106</v>
      </c>
      <c r="J43" s="15" t="s">
        <v>36</v>
      </c>
      <c r="K43" s="19">
        <v>5011</v>
      </c>
    </row>
    <row r="44" spans="1:13" ht="68.25" customHeight="1">
      <c r="A44" s="44">
        <f t="shared" si="0"/>
        <v>35</v>
      </c>
      <c r="B44" s="41" t="s">
        <v>101</v>
      </c>
      <c r="C44" s="41" t="s">
        <v>102</v>
      </c>
      <c r="D44" s="41" t="s">
        <v>136</v>
      </c>
      <c r="E44" s="41" t="s">
        <v>137</v>
      </c>
      <c r="F44" s="41" t="s">
        <v>101</v>
      </c>
      <c r="G44" s="41" t="s">
        <v>105</v>
      </c>
      <c r="H44" s="41" t="s">
        <v>104</v>
      </c>
      <c r="I44" s="41" t="s">
        <v>106</v>
      </c>
      <c r="J44" s="15" t="s">
        <v>94</v>
      </c>
      <c r="K44" s="19">
        <f>K45</f>
        <v>15</v>
      </c>
    </row>
    <row r="45" spans="1:13" ht="47.25">
      <c r="A45" s="44">
        <f t="shared" si="0"/>
        <v>36</v>
      </c>
      <c r="B45" s="41" t="s">
        <v>139</v>
      </c>
      <c r="C45" s="41" t="s">
        <v>102</v>
      </c>
      <c r="D45" s="41" t="s">
        <v>136</v>
      </c>
      <c r="E45" s="41" t="s">
        <v>137</v>
      </c>
      <c r="F45" s="41" t="s">
        <v>138</v>
      </c>
      <c r="G45" s="41" t="s">
        <v>105</v>
      </c>
      <c r="H45" s="41" t="s">
        <v>104</v>
      </c>
      <c r="I45" s="41" t="s">
        <v>106</v>
      </c>
      <c r="J45" s="15" t="s">
        <v>95</v>
      </c>
      <c r="K45" s="19">
        <v>15</v>
      </c>
    </row>
    <row r="46" spans="1:13" ht="88.5" customHeight="1">
      <c r="A46" s="44">
        <f t="shared" si="0"/>
        <v>37</v>
      </c>
      <c r="B46" s="41" t="s">
        <v>101</v>
      </c>
      <c r="C46" s="41" t="s">
        <v>102</v>
      </c>
      <c r="D46" s="41" t="s">
        <v>140</v>
      </c>
      <c r="E46" s="41" t="s">
        <v>103</v>
      </c>
      <c r="F46" s="41" t="s">
        <v>101</v>
      </c>
      <c r="G46" s="41" t="s">
        <v>103</v>
      </c>
      <c r="H46" s="41" t="s">
        <v>104</v>
      </c>
      <c r="I46" s="41" t="s">
        <v>101</v>
      </c>
      <c r="J46" s="4" t="s">
        <v>23</v>
      </c>
      <c r="K46" s="5">
        <f>K47+K56+K59</f>
        <v>63922</v>
      </c>
    </row>
    <row r="47" spans="1:13" ht="141.75">
      <c r="A47" s="44">
        <f t="shared" si="0"/>
        <v>38</v>
      </c>
      <c r="B47" s="41" t="s">
        <v>101</v>
      </c>
      <c r="C47" s="41" t="s">
        <v>102</v>
      </c>
      <c r="D47" s="41" t="s">
        <v>140</v>
      </c>
      <c r="E47" s="41" t="s">
        <v>131</v>
      </c>
      <c r="F47" s="41" t="s">
        <v>101</v>
      </c>
      <c r="G47" s="41" t="s">
        <v>103</v>
      </c>
      <c r="H47" s="41" t="s">
        <v>104</v>
      </c>
      <c r="I47" s="41" t="s">
        <v>141</v>
      </c>
      <c r="J47" s="17" t="s">
        <v>39</v>
      </c>
      <c r="K47" s="5">
        <f>K48+K52+K50+K54</f>
        <v>63090</v>
      </c>
    </row>
    <row r="48" spans="1:13" ht="94.5">
      <c r="A48" s="44">
        <f t="shared" si="0"/>
        <v>39</v>
      </c>
      <c r="B48" s="41" t="s">
        <v>101</v>
      </c>
      <c r="C48" s="41" t="s">
        <v>102</v>
      </c>
      <c r="D48" s="41" t="s">
        <v>140</v>
      </c>
      <c r="E48" s="41" t="s">
        <v>131</v>
      </c>
      <c r="F48" s="41" t="s">
        <v>107</v>
      </c>
      <c r="G48" s="41" t="s">
        <v>103</v>
      </c>
      <c r="H48" s="41" t="s">
        <v>104</v>
      </c>
      <c r="I48" s="41" t="s">
        <v>141</v>
      </c>
      <c r="J48" s="15" t="s">
        <v>37</v>
      </c>
      <c r="K48" s="19">
        <f>K49</f>
        <v>1884</v>
      </c>
    </row>
    <row r="49" spans="1:11" ht="126">
      <c r="A49" s="44">
        <f t="shared" si="0"/>
        <v>40</v>
      </c>
      <c r="B49" s="41" t="s">
        <v>101</v>
      </c>
      <c r="C49" s="41" t="s">
        <v>102</v>
      </c>
      <c r="D49" s="41" t="s">
        <v>140</v>
      </c>
      <c r="E49" s="41" t="s">
        <v>131</v>
      </c>
      <c r="F49" s="41" t="s">
        <v>109</v>
      </c>
      <c r="G49" s="41" t="s">
        <v>132</v>
      </c>
      <c r="H49" s="41" t="s">
        <v>104</v>
      </c>
      <c r="I49" s="41" t="s">
        <v>141</v>
      </c>
      <c r="J49" s="15" t="s">
        <v>29</v>
      </c>
      <c r="K49" s="7">
        <v>1884</v>
      </c>
    </row>
    <row r="50" spans="1:11" ht="129" customHeight="1">
      <c r="A50" s="44">
        <f t="shared" si="0"/>
        <v>41</v>
      </c>
      <c r="B50" s="41" t="s">
        <v>101</v>
      </c>
      <c r="C50" s="41" t="s">
        <v>102</v>
      </c>
      <c r="D50" s="41" t="s">
        <v>140</v>
      </c>
      <c r="E50" s="41" t="s">
        <v>131</v>
      </c>
      <c r="F50" s="41" t="s">
        <v>122</v>
      </c>
      <c r="G50" s="41" t="s">
        <v>103</v>
      </c>
      <c r="H50" s="41" t="s">
        <v>104</v>
      </c>
      <c r="I50" s="41" t="s">
        <v>141</v>
      </c>
      <c r="J50" s="15" t="s">
        <v>54</v>
      </c>
      <c r="K50" s="7">
        <f>K51</f>
        <v>59893</v>
      </c>
    </row>
    <row r="51" spans="1:11" ht="120.75" customHeight="1">
      <c r="A51" s="44">
        <f t="shared" si="0"/>
        <v>42</v>
      </c>
      <c r="B51" s="41" t="s">
        <v>139</v>
      </c>
      <c r="C51" s="41" t="s">
        <v>102</v>
      </c>
      <c r="D51" s="41" t="s">
        <v>140</v>
      </c>
      <c r="E51" s="41" t="s">
        <v>131</v>
      </c>
      <c r="F51" s="41" t="s">
        <v>142</v>
      </c>
      <c r="G51" s="41" t="s">
        <v>132</v>
      </c>
      <c r="H51" s="41" t="s">
        <v>104</v>
      </c>
      <c r="I51" s="41" t="s">
        <v>141</v>
      </c>
      <c r="J51" s="15" t="s">
        <v>55</v>
      </c>
      <c r="K51" s="7">
        <v>59893</v>
      </c>
    </row>
    <row r="52" spans="1:11" ht="143.25" customHeight="1">
      <c r="A52" s="44">
        <f t="shared" si="0"/>
        <v>43</v>
      </c>
      <c r="B52" s="41" t="s">
        <v>101</v>
      </c>
      <c r="C52" s="41" t="s">
        <v>102</v>
      </c>
      <c r="D52" s="41" t="s">
        <v>140</v>
      </c>
      <c r="E52" s="41" t="s">
        <v>131</v>
      </c>
      <c r="F52" s="41" t="s">
        <v>123</v>
      </c>
      <c r="G52" s="41" t="s">
        <v>132</v>
      </c>
      <c r="H52" s="41" t="s">
        <v>104</v>
      </c>
      <c r="I52" s="41" t="s">
        <v>141</v>
      </c>
      <c r="J52" s="15" t="s">
        <v>40</v>
      </c>
      <c r="K52" s="7">
        <f>K53</f>
        <v>13</v>
      </c>
    </row>
    <row r="53" spans="1:11" ht="121.5" customHeight="1">
      <c r="A53" s="44">
        <f t="shared" si="0"/>
        <v>44</v>
      </c>
      <c r="B53" s="41" t="s">
        <v>139</v>
      </c>
      <c r="C53" s="41" t="s">
        <v>102</v>
      </c>
      <c r="D53" s="41" t="s">
        <v>140</v>
      </c>
      <c r="E53" s="41" t="s">
        <v>131</v>
      </c>
      <c r="F53" s="41" t="s">
        <v>143</v>
      </c>
      <c r="G53" s="41" t="s">
        <v>132</v>
      </c>
      <c r="H53" s="41" t="s">
        <v>104</v>
      </c>
      <c r="I53" s="41" t="s">
        <v>141</v>
      </c>
      <c r="J53" s="22" t="s">
        <v>20</v>
      </c>
      <c r="K53" s="7">
        <v>13</v>
      </c>
    </row>
    <row r="54" spans="1:11" ht="63.75" customHeight="1">
      <c r="A54" s="44">
        <f t="shared" si="0"/>
        <v>45</v>
      </c>
      <c r="B54" s="41" t="s">
        <v>101</v>
      </c>
      <c r="C54" s="41" t="s">
        <v>102</v>
      </c>
      <c r="D54" s="41" t="s">
        <v>140</v>
      </c>
      <c r="E54" s="41" t="s">
        <v>131</v>
      </c>
      <c r="F54" s="41" t="s">
        <v>144</v>
      </c>
      <c r="G54" s="41" t="s">
        <v>103</v>
      </c>
      <c r="H54" s="41" t="s">
        <v>104</v>
      </c>
      <c r="I54" s="41" t="s">
        <v>141</v>
      </c>
      <c r="J54" s="23" t="s">
        <v>82</v>
      </c>
      <c r="K54" s="7">
        <f>K55</f>
        <v>1300</v>
      </c>
    </row>
    <row r="55" spans="1:11" ht="53.25" customHeight="1">
      <c r="A55" s="44">
        <f t="shared" si="0"/>
        <v>46</v>
      </c>
      <c r="B55" s="41" t="s">
        <v>139</v>
      </c>
      <c r="C55" s="41" t="s">
        <v>102</v>
      </c>
      <c r="D55" s="41" t="s">
        <v>140</v>
      </c>
      <c r="E55" s="41" t="s">
        <v>131</v>
      </c>
      <c r="F55" s="41" t="s">
        <v>145</v>
      </c>
      <c r="G55" s="41" t="s">
        <v>132</v>
      </c>
      <c r="H55" s="41" t="s">
        <v>104</v>
      </c>
      <c r="I55" s="41" t="s">
        <v>141</v>
      </c>
      <c r="J55" s="23" t="s">
        <v>83</v>
      </c>
      <c r="K55" s="7">
        <v>1300</v>
      </c>
    </row>
    <row r="56" spans="1:11" ht="47.25">
      <c r="A56" s="44">
        <f t="shared" si="0"/>
        <v>47</v>
      </c>
      <c r="B56" s="41" t="s">
        <v>101</v>
      </c>
      <c r="C56" s="41" t="s">
        <v>102</v>
      </c>
      <c r="D56" s="41" t="s">
        <v>140</v>
      </c>
      <c r="E56" s="41" t="s">
        <v>137</v>
      </c>
      <c r="F56" s="41" t="s">
        <v>101</v>
      </c>
      <c r="G56" s="41" t="s">
        <v>103</v>
      </c>
      <c r="H56" s="41" t="s">
        <v>104</v>
      </c>
      <c r="I56" s="41" t="s">
        <v>141</v>
      </c>
      <c r="J56" s="24" t="s">
        <v>33</v>
      </c>
      <c r="K56" s="25">
        <f>K57</f>
        <v>2</v>
      </c>
    </row>
    <row r="57" spans="1:11" ht="66" customHeight="1">
      <c r="A57" s="44">
        <f t="shared" si="0"/>
        <v>48</v>
      </c>
      <c r="B57" s="41" t="s">
        <v>101</v>
      </c>
      <c r="C57" s="41" t="s">
        <v>102</v>
      </c>
      <c r="D57" s="41" t="s">
        <v>140</v>
      </c>
      <c r="E57" s="41" t="s">
        <v>137</v>
      </c>
      <c r="F57" s="41" t="s">
        <v>107</v>
      </c>
      <c r="G57" s="41" t="s">
        <v>103</v>
      </c>
      <c r="H57" s="41" t="s">
        <v>104</v>
      </c>
      <c r="I57" s="41" t="s">
        <v>141</v>
      </c>
      <c r="J57" s="26" t="s">
        <v>96</v>
      </c>
      <c r="K57" s="7">
        <f>K58</f>
        <v>2</v>
      </c>
    </row>
    <row r="58" spans="1:11" ht="96" customHeight="1">
      <c r="A58" s="44">
        <f t="shared" si="0"/>
        <v>49</v>
      </c>
      <c r="B58" s="41" t="s">
        <v>139</v>
      </c>
      <c r="C58" s="41" t="s">
        <v>102</v>
      </c>
      <c r="D58" s="41" t="s">
        <v>140</v>
      </c>
      <c r="E58" s="41" t="s">
        <v>137</v>
      </c>
      <c r="F58" s="41" t="s">
        <v>146</v>
      </c>
      <c r="G58" s="41" t="s">
        <v>132</v>
      </c>
      <c r="H58" s="41" t="s">
        <v>104</v>
      </c>
      <c r="I58" s="41" t="s">
        <v>141</v>
      </c>
      <c r="J58" s="26" t="s">
        <v>24</v>
      </c>
      <c r="K58" s="7">
        <v>2</v>
      </c>
    </row>
    <row r="59" spans="1:11" ht="141.75" customHeight="1">
      <c r="A59" s="44">
        <f t="shared" si="0"/>
        <v>50</v>
      </c>
      <c r="B59" s="41" t="s">
        <v>101</v>
      </c>
      <c r="C59" s="41" t="s">
        <v>102</v>
      </c>
      <c r="D59" s="41" t="s">
        <v>140</v>
      </c>
      <c r="E59" s="41" t="s">
        <v>147</v>
      </c>
      <c r="F59" s="41" t="s">
        <v>101</v>
      </c>
      <c r="G59" s="41" t="s">
        <v>103</v>
      </c>
      <c r="H59" s="41" t="s">
        <v>104</v>
      </c>
      <c r="I59" s="41" t="s">
        <v>141</v>
      </c>
      <c r="J59" s="17" t="s">
        <v>28</v>
      </c>
      <c r="K59" s="5">
        <f>K60</f>
        <v>830</v>
      </c>
    </row>
    <row r="60" spans="1:11" ht="141" customHeight="1">
      <c r="A60" s="44">
        <f t="shared" si="0"/>
        <v>51</v>
      </c>
      <c r="B60" s="41" t="s">
        <v>101</v>
      </c>
      <c r="C60" s="41" t="s">
        <v>102</v>
      </c>
      <c r="D60" s="41" t="s">
        <v>140</v>
      </c>
      <c r="E60" s="41" t="s">
        <v>147</v>
      </c>
      <c r="F60" s="41" t="s">
        <v>124</v>
      </c>
      <c r="G60" s="41" t="s">
        <v>103</v>
      </c>
      <c r="H60" s="41" t="s">
        <v>104</v>
      </c>
      <c r="I60" s="41" t="s">
        <v>141</v>
      </c>
      <c r="J60" s="27" t="s">
        <v>41</v>
      </c>
      <c r="K60" s="19">
        <f>K61+K62</f>
        <v>830</v>
      </c>
    </row>
    <row r="61" spans="1:11" ht="134.25" customHeight="1">
      <c r="A61" s="44">
        <f t="shared" si="0"/>
        <v>52</v>
      </c>
      <c r="B61" s="41" t="s">
        <v>148</v>
      </c>
      <c r="C61" s="41" t="s">
        <v>102</v>
      </c>
      <c r="D61" s="41" t="s">
        <v>140</v>
      </c>
      <c r="E61" s="41" t="s">
        <v>147</v>
      </c>
      <c r="F61" s="41" t="s">
        <v>149</v>
      </c>
      <c r="G61" s="41" t="s">
        <v>132</v>
      </c>
      <c r="H61" s="41" t="s">
        <v>104</v>
      </c>
      <c r="I61" s="41" t="s">
        <v>141</v>
      </c>
      <c r="J61" s="27" t="s">
        <v>42</v>
      </c>
      <c r="K61" s="19">
        <v>460</v>
      </c>
    </row>
    <row r="62" spans="1:11" ht="134.25" customHeight="1">
      <c r="A62" s="44">
        <f t="shared" si="0"/>
        <v>53</v>
      </c>
      <c r="B62" s="41" t="s">
        <v>139</v>
      </c>
      <c r="C62" s="41" t="s">
        <v>102</v>
      </c>
      <c r="D62" s="41" t="s">
        <v>140</v>
      </c>
      <c r="E62" s="41" t="s">
        <v>147</v>
      </c>
      <c r="F62" s="41" t="s">
        <v>149</v>
      </c>
      <c r="G62" s="41" t="s">
        <v>132</v>
      </c>
      <c r="H62" s="41" t="s">
        <v>104</v>
      </c>
      <c r="I62" s="41" t="s">
        <v>141</v>
      </c>
      <c r="J62" s="27" t="s">
        <v>42</v>
      </c>
      <c r="K62" s="19">
        <v>370</v>
      </c>
    </row>
    <row r="63" spans="1:11" ht="37.5" customHeight="1">
      <c r="A63" s="44">
        <f t="shared" si="0"/>
        <v>54</v>
      </c>
      <c r="B63" s="41" t="s">
        <v>101</v>
      </c>
      <c r="C63" s="41" t="s">
        <v>102</v>
      </c>
      <c r="D63" s="41" t="s">
        <v>150</v>
      </c>
      <c r="E63" s="41" t="s">
        <v>103</v>
      </c>
      <c r="F63" s="41" t="s">
        <v>101</v>
      </c>
      <c r="G63" s="41" t="s">
        <v>103</v>
      </c>
      <c r="H63" s="41" t="s">
        <v>104</v>
      </c>
      <c r="I63" s="41" t="s">
        <v>101</v>
      </c>
      <c r="J63" s="4" t="s">
        <v>25</v>
      </c>
      <c r="K63" s="5">
        <f>K64</f>
        <v>232</v>
      </c>
    </row>
    <row r="64" spans="1:11" ht="31.5">
      <c r="A64" s="44">
        <f t="shared" si="0"/>
        <v>55</v>
      </c>
      <c r="B64" s="41" t="s">
        <v>101</v>
      </c>
      <c r="C64" s="41" t="s">
        <v>102</v>
      </c>
      <c r="D64" s="41" t="s">
        <v>150</v>
      </c>
      <c r="E64" s="41" t="s">
        <v>105</v>
      </c>
      <c r="F64" s="41" t="s">
        <v>101</v>
      </c>
      <c r="G64" s="41" t="s">
        <v>105</v>
      </c>
      <c r="H64" s="41" t="s">
        <v>104</v>
      </c>
      <c r="I64" s="41" t="s">
        <v>141</v>
      </c>
      <c r="J64" s="6" t="s">
        <v>26</v>
      </c>
      <c r="K64" s="19">
        <f>K65+K66+K67</f>
        <v>232</v>
      </c>
    </row>
    <row r="65" spans="1:11" ht="51.75" customHeight="1">
      <c r="A65" s="44">
        <f t="shared" si="0"/>
        <v>56</v>
      </c>
      <c r="B65" s="41" t="s">
        <v>151</v>
      </c>
      <c r="C65" s="41" t="s">
        <v>102</v>
      </c>
      <c r="D65" s="41" t="s">
        <v>150</v>
      </c>
      <c r="E65" s="41" t="s">
        <v>105</v>
      </c>
      <c r="F65" s="41" t="s">
        <v>107</v>
      </c>
      <c r="G65" s="41" t="s">
        <v>105</v>
      </c>
      <c r="H65" s="41" t="s">
        <v>104</v>
      </c>
      <c r="I65" s="41" t="s">
        <v>141</v>
      </c>
      <c r="J65" s="6" t="s">
        <v>43</v>
      </c>
      <c r="K65" s="19">
        <v>8</v>
      </c>
    </row>
    <row r="66" spans="1:11" ht="31.5">
      <c r="A66" s="44">
        <f t="shared" si="0"/>
        <v>57</v>
      </c>
      <c r="B66" s="41" t="s">
        <v>151</v>
      </c>
      <c r="C66" s="41" t="s">
        <v>102</v>
      </c>
      <c r="D66" s="41" t="s">
        <v>150</v>
      </c>
      <c r="E66" s="41" t="s">
        <v>105</v>
      </c>
      <c r="F66" s="41" t="s">
        <v>123</v>
      </c>
      <c r="G66" s="41" t="s">
        <v>105</v>
      </c>
      <c r="H66" s="41" t="s">
        <v>104</v>
      </c>
      <c r="I66" s="41" t="s">
        <v>141</v>
      </c>
      <c r="J66" s="6" t="s">
        <v>84</v>
      </c>
      <c r="K66" s="19">
        <v>180</v>
      </c>
    </row>
    <row r="67" spans="1:11" ht="36.75" customHeight="1">
      <c r="A67" s="44">
        <f t="shared" si="0"/>
        <v>58</v>
      </c>
      <c r="B67" s="41" t="s">
        <v>151</v>
      </c>
      <c r="C67" s="41" t="s">
        <v>102</v>
      </c>
      <c r="D67" s="41" t="s">
        <v>150</v>
      </c>
      <c r="E67" s="41" t="s">
        <v>105</v>
      </c>
      <c r="F67" s="41" t="s">
        <v>124</v>
      </c>
      <c r="G67" s="41" t="s">
        <v>105</v>
      </c>
      <c r="H67" s="41" t="s">
        <v>104</v>
      </c>
      <c r="I67" s="41" t="s">
        <v>141</v>
      </c>
      <c r="J67" s="6" t="s">
        <v>52</v>
      </c>
      <c r="K67" s="19">
        <v>44</v>
      </c>
    </row>
    <row r="68" spans="1:11" ht="67.5" customHeight="1">
      <c r="A68" s="44">
        <f t="shared" si="0"/>
        <v>59</v>
      </c>
      <c r="B68" s="41" t="s">
        <v>101</v>
      </c>
      <c r="C68" s="41" t="s">
        <v>102</v>
      </c>
      <c r="D68" s="41" t="s">
        <v>153</v>
      </c>
      <c r="E68" s="41" t="s">
        <v>103</v>
      </c>
      <c r="F68" s="41" t="s">
        <v>101</v>
      </c>
      <c r="G68" s="41" t="s">
        <v>103</v>
      </c>
      <c r="H68" s="41" t="s">
        <v>104</v>
      </c>
      <c r="I68" s="41" t="s">
        <v>101</v>
      </c>
      <c r="J68" s="4" t="s">
        <v>44</v>
      </c>
      <c r="K68" s="5">
        <f>K72+K69</f>
        <v>6879.9</v>
      </c>
    </row>
    <row r="69" spans="1:11" ht="31.5">
      <c r="A69" s="44">
        <f t="shared" si="0"/>
        <v>60</v>
      </c>
      <c r="B69" s="41" t="s">
        <v>101</v>
      </c>
      <c r="C69" s="41" t="s">
        <v>102</v>
      </c>
      <c r="D69" s="41" t="s">
        <v>153</v>
      </c>
      <c r="E69" s="41" t="s">
        <v>105</v>
      </c>
      <c r="F69" s="41" t="s">
        <v>101</v>
      </c>
      <c r="G69" s="41" t="s">
        <v>103</v>
      </c>
      <c r="H69" s="41" t="s">
        <v>104</v>
      </c>
      <c r="I69" s="41" t="s">
        <v>152</v>
      </c>
      <c r="J69" s="4" t="s">
        <v>63</v>
      </c>
      <c r="K69" s="5">
        <f>K70</f>
        <v>202</v>
      </c>
    </row>
    <row r="70" spans="1:11" ht="31.5">
      <c r="A70" s="44">
        <f t="shared" si="0"/>
        <v>61</v>
      </c>
      <c r="B70" s="41" t="s">
        <v>101</v>
      </c>
      <c r="C70" s="41" t="s">
        <v>102</v>
      </c>
      <c r="D70" s="41" t="s">
        <v>153</v>
      </c>
      <c r="E70" s="41" t="s">
        <v>105</v>
      </c>
      <c r="F70" s="41" t="s">
        <v>154</v>
      </c>
      <c r="G70" s="41" t="s">
        <v>103</v>
      </c>
      <c r="H70" s="41" t="s">
        <v>104</v>
      </c>
      <c r="I70" s="41" t="s">
        <v>152</v>
      </c>
      <c r="J70" s="6" t="s">
        <v>64</v>
      </c>
      <c r="K70" s="5">
        <f>K71</f>
        <v>202</v>
      </c>
    </row>
    <row r="71" spans="1:11" ht="54.75" customHeight="1">
      <c r="A71" s="44">
        <f t="shared" si="0"/>
        <v>62</v>
      </c>
      <c r="B71" s="41" t="s">
        <v>156</v>
      </c>
      <c r="C71" s="41" t="s">
        <v>102</v>
      </c>
      <c r="D71" s="41" t="s">
        <v>153</v>
      </c>
      <c r="E71" s="41" t="s">
        <v>105</v>
      </c>
      <c r="F71" s="41" t="s">
        <v>155</v>
      </c>
      <c r="G71" s="41" t="s">
        <v>132</v>
      </c>
      <c r="H71" s="41" t="s">
        <v>104</v>
      </c>
      <c r="I71" s="41" t="s">
        <v>152</v>
      </c>
      <c r="J71" s="6" t="s">
        <v>65</v>
      </c>
      <c r="K71" s="19">
        <v>202</v>
      </c>
    </row>
    <row r="72" spans="1:11" ht="31.5">
      <c r="A72" s="44">
        <f t="shared" si="0"/>
        <v>63</v>
      </c>
      <c r="B72" s="41" t="s">
        <v>101</v>
      </c>
      <c r="C72" s="41" t="s">
        <v>102</v>
      </c>
      <c r="D72" s="41" t="s">
        <v>153</v>
      </c>
      <c r="E72" s="41" t="s">
        <v>110</v>
      </c>
      <c r="F72" s="41" t="s">
        <v>101</v>
      </c>
      <c r="G72" s="41" t="s">
        <v>103</v>
      </c>
      <c r="H72" s="41" t="s">
        <v>104</v>
      </c>
      <c r="I72" s="41" t="s">
        <v>152</v>
      </c>
      <c r="J72" s="4" t="s">
        <v>45</v>
      </c>
      <c r="K72" s="5">
        <f>K73+K76</f>
        <v>6677.9</v>
      </c>
    </row>
    <row r="73" spans="1:11" ht="57" customHeight="1">
      <c r="A73" s="44">
        <f t="shared" si="0"/>
        <v>64</v>
      </c>
      <c r="B73" s="41" t="s">
        <v>101</v>
      </c>
      <c r="C73" s="41" t="s">
        <v>102</v>
      </c>
      <c r="D73" s="41" t="s">
        <v>153</v>
      </c>
      <c r="E73" s="41" t="s">
        <v>110</v>
      </c>
      <c r="F73" s="41" t="s">
        <v>157</v>
      </c>
      <c r="G73" s="41" t="s">
        <v>103</v>
      </c>
      <c r="H73" s="41" t="s">
        <v>104</v>
      </c>
      <c r="I73" s="41" t="s">
        <v>152</v>
      </c>
      <c r="J73" s="6" t="s">
        <v>46</v>
      </c>
      <c r="K73" s="19">
        <f>K74+K75</f>
        <v>2544</v>
      </c>
    </row>
    <row r="74" spans="1:11" ht="96.75" customHeight="1">
      <c r="A74" s="44">
        <f t="shared" si="0"/>
        <v>65</v>
      </c>
      <c r="B74" s="41" t="s">
        <v>139</v>
      </c>
      <c r="C74" s="41" t="s">
        <v>102</v>
      </c>
      <c r="D74" s="41" t="s">
        <v>153</v>
      </c>
      <c r="E74" s="41" t="s">
        <v>110</v>
      </c>
      <c r="F74" s="41" t="s">
        <v>158</v>
      </c>
      <c r="G74" s="41" t="s">
        <v>132</v>
      </c>
      <c r="H74" s="41" t="s">
        <v>104</v>
      </c>
      <c r="I74" s="41" t="s">
        <v>152</v>
      </c>
      <c r="J74" s="6" t="s">
        <v>89</v>
      </c>
      <c r="K74" s="19">
        <v>2489</v>
      </c>
    </row>
    <row r="75" spans="1:11" ht="100.5" customHeight="1">
      <c r="A75" s="44">
        <f t="shared" si="0"/>
        <v>66</v>
      </c>
      <c r="B75" s="41" t="s">
        <v>156</v>
      </c>
      <c r="C75" s="41" t="s">
        <v>102</v>
      </c>
      <c r="D75" s="41" t="s">
        <v>153</v>
      </c>
      <c r="E75" s="41" t="s">
        <v>110</v>
      </c>
      <c r="F75" s="41" t="s">
        <v>158</v>
      </c>
      <c r="G75" s="41" t="s">
        <v>132</v>
      </c>
      <c r="H75" s="41" t="s">
        <v>104</v>
      </c>
      <c r="I75" s="41" t="s">
        <v>152</v>
      </c>
      <c r="J75" s="6" t="s">
        <v>89</v>
      </c>
      <c r="K75" s="19">
        <v>55</v>
      </c>
    </row>
    <row r="76" spans="1:11" ht="31.5">
      <c r="A76" s="44">
        <f t="shared" si="0"/>
        <v>67</v>
      </c>
      <c r="B76" s="41" t="s">
        <v>101</v>
      </c>
      <c r="C76" s="41" t="s">
        <v>102</v>
      </c>
      <c r="D76" s="41" t="s">
        <v>153</v>
      </c>
      <c r="E76" s="41" t="s">
        <v>110</v>
      </c>
      <c r="F76" s="41" t="s">
        <v>154</v>
      </c>
      <c r="G76" s="41" t="s">
        <v>103</v>
      </c>
      <c r="H76" s="41" t="s">
        <v>104</v>
      </c>
      <c r="I76" s="41" t="s">
        <v>152</v>
      </c>
      <c r="J76" s="6" t="s">
        <v>0</v>
      </c>
      <c r="K76" s="19">
        <f>K77+K79</f>
        <v>4133.8999999999996</v>
      </c>
    </row>
    <row r="77" spans="1:11" ht="63">
      <c r="A77" s="44">
        <f t="shared" si="0"/>
        <v>68</v>
      </c>
      <c r="B77" s="41" t="s">
        <v>101</v>
      </c>
      <c r="C77" s="41" t="s">
        <v>102</v>
      </c>
      <c r="D77" s="41" t="s">
        <v>153</v>
      </c>
      <c r="E77" s="41" t="s">
        <v>110</v>
      </c>
      <c r="F77" s="41" t="s">
        <v>155</v>
      </c>
      <c r="G77" s="41" t="s">
        <v>132</v>
      </c>
      <c r="H77" s="41" t="s">
        <v>159</v>
      </c>
      <c r="I77" s="41" t="s">
        <v>152</v>
      </c>
      <c r="J77" s="6" t="s">
        <v>90</v>
      </c>
      <c r="K77" s="19">
        <f>K78</f>
        <v>200</v>
      </c>
    </row>
    <row r="78" spans="1:11" ht="75" customHeight="1">
      <c r="A78" s="44">
        <f t="shared" ref="A78:A83" si="1">A77+1</f>
        <v>69</v>
      </c>
      <c r="B78" s="41" t="s">
        <v>139</v>
      </c>
      <c r="C78" s="41" t="s">
        <v>102</v>
      </c>
      <c r="D78" s="41" t="s">
        <v>153</v>
      </c>
      <c r="E78" s="41" t="s">
        <v>110</v>
      </c>
      <c r="F78" s="41" t="s">
        <v>155</v>
      </c>
      <c r="G78" s="41" t="s">
        <v>132</v>
      </c>
      <c r="H78" s="41" t="s">
        <v>159</v>
      </c>
      <c r="I78" s="41" t="s">
        <v>152</v>
      </c>
      <c r="J78" s="6" t="s">
        <v>90</v>
      </c>
      <c r="K78" s="19">
        <v>200</v>
      </c>
    </row>
    <row r="79" spans="1:11" ht="83.25" customHeight="1">
      <c r="A79" s="44">
        <f t="shared" si="1"/>
        <v>70</v>
      </c>
      <c r="B79" s="45" t="s">
        <v>101</v>
      </c>
      <c r="C79" s="45" t="s">
        <v>102</v>
      </c>
      <c r="D79" s="45" t="s">
        <v>153</v>
      </c>
      <c r="E79" s="45" t="s">
        <v>110</v>
      </c>
      <c r="F79" s="45" t="s">
        <v>155</v>
      </c>
      <c r="G79" s="45" t="s">
        <v>132</v>
      </c>
      <c r="H79" s="45" t="s">
        <v>195</v>
      </c>
      <c r="I79" s="45" t="s">
        <v>152</v>
      </c>
      <c r="J79" s="46" t="s">
        <v>197</v>
      </c>
      <c r="K79" s="19">
        <f>K80+K81</f>
        <v>3933.9</v>
      </c>
    </row>
    <row r="80" spans="1:11" ht="81" customHeight="1">
      <c r="A80" s="44">
        <f t="shared" si="1"/>
        <v>71</v>
      </c>
      <c r="B80" s="45" t="s">
        <v>148</v>
      </c>
      <c r="C80" s="45" t="s">
        <v>102</v>
      </c>
      <c r="D80" s="45" t="s">
        <v>153</v>
      </c>
      <c r="E80" s="45" t="s">
        <v>110</v>
      </c>
      <c r="F80" s="45" t="s">
        <v>155</v>
      </c>
      <c r="G80" s="45" t="s">
        <v>132</v>
      </c>
      <c r="H80" s="45" t="s">
        <v>195</v>
      </c>
      <c r="I80" s="45" t="s">
        <v>152</v>
      </c>
      <c r="J80" s="46" t="s">
        <v>197</v>
      </c>
      <c r="K80" s="19">
        <v>3929.9</v>
      </c>
    </row>
    <row r="81" spans="1:11" ht="81" customHeight="1">
      <c r="A81" s="44">
        <f t="shared" si="1"/>
        <v>72</v>
      </c>
      <c r="B81" s="45" t="s">
        <v>196</v>
      </c>
      <c r="C81" s="45" t="s">
        <v>102</v>
      </c>
      <c r="D81" s="45" t="s">
        <v>153</v>
      </c>
      <c r="E81" s="45" t="s">
        <v>110</v>
      </c>
      <c r="F81" s="45" t="s">
        <v>155</v>
      </c>
      <c r="G81" s="45" t="s">
        <v>132</v>
      </c>
      <c r="H81" s="45" t="s">
        <v>195</v>
      </c>
      <c r="I81" s="45" t="s">
        <v>152</v>
      </c>
      <c r="J81" s="46" t="s">
        <v>197</v>
      </c>
      <c r="K81" s="19">
        <v>4</v>
      </c>
    </row>
    <row r="82" spans="1:11" ht="47.25" customHeight="1">
      <c r="A82" s="44">
        <f t="shared" si="1"/>
        <v>73</v>
      </c>
      <c r="B82" s="41" t="s">
        <v>101</v>
      </c>
      <c r="C82" s="41" t="s">
        <v>102</v>
      </c>
      <c r="D82" s="41" t="s">
        <v>160</v>
      </c>
      <c r="E82" s="41" t="s">
        <v>103</v>
      </c>
      <c r="F82" s="41" t="s">
        <v>101</v>
      </c>
      <c r="G82" s="41" t="s">
        <v>103</v>
      </c>
      <c r="H82" s="41" t="s">
        <v>104</v>
      </c>
      <c r="I82" s="41" t="s">
        <v>101</v>
      </c>
      <c r="J82" s="4" t="s">
        <v>27</v>
      </c>
      <c r="K82" s="5">
        <f>K83</f>
        <v>4534</v>
      </c>
    </row>
    <row r="83" spans="1:11" ht="55.5" customHeight="1">
      <c r="A83" s="44">
        <f t="shared" si="1"/>
        <v>74</v>
      </c>
      <c r="B83" s="41" t="s">
        <v>101</v>
      </c>
      <c r="C83" s="41" t="s">
        <v>102</v>
      </c>
      <c r="D83" s="41" t="s">
        <v>160</v>
      </c>
      <c r="E83" s="41" t="s">
        <v>133</v>
      </c>
      <c r="F83" s="41" t="s">
        <v>101</v>
      </c>
      <c r="G83" s="41" t="s">
        <v>103</v>
      </c>
      <c r="H83" s="41" t="s">
        <v>104</v>
      </c>
      <c r="I83" s="41" t="s">
        <v>161</v>
      </c>
      <c r="J83" s="17" t="s">
        <v>72</v>
      </c>
      <c r="K83" s="5">
        <f>K84+K86</f>
        <v>4534</v>
      </c>
    </row>
    <row r="84" spans="1:11" ht="71.25" customHeight="1">
      <c r="A84" s="44">
        <f t="shared" ref="A84:A131" si="2">A83+1</f>
        <v>75</v>
      </c>
      <c r="B84" s="41" t="s">
        <v>101</v>
      </c>
      <c r="C84" s="41" t="s">
        <v>102</v>
      </c>
      <c r="D84" s="41" t="s">
        <v>160</v>
      </c>
      <c r="E84" s="41" t="s">
        <v>133</v>
      </c>
      <c r="F84" s="41" t="s">
        <v>107</v>
      </c>
      <c r="G84" s="41" t="s">
        <v>103</v>
      </c>
      <c r="H84" s="41" t="s">
        <v>104</v>
      </c>
      <c r="I84" s="41" t="s">
        <v>161</v>
      </c>
      <c r="J84" s="15" t="s">
        <v>32</v>
      </c>
      <c r="K84" s="19">
        <f>K85</f>
        <v>700</v>
      </c>
    </row>
    <row r="85" spans="1:11" ht="85.5" customHeight="1">
      <c r="A85" s="44">
        <f t="shared" si="2"/>
        <v>76</v>
      </c>
      <c r="B85" s="41" t="s">
        <v>139</v>
      </c>
      <c r="C85" s="41" t="s">
        <v>102</v>
      </c>
      <c r="D85" s="41" t="s">
        <v>160</v>
      </c>
      <c r="E85" s="41" t="s">
        <v>133</v>
      </c>
      <c r="F85" s="41" t="s">
        <v>109</v>
      </c>
      <c r="G85" s="41" t="s">
        <v>132</v>
      </c>
      <c r="H85" s="41" t="s">
        <v>104</v>
      </c>
      <c r="I85" s="41" t="s">
        <v>161</v>
      </c>
      <c r="J85" s="15" t="s">
        <v>31</v>
      </c>
      <c r="K85" s="19">
        <v>700</v>
      </c>
    </row>
    <row r="86" spans="1:11" ht="84.75" customHeight="1">
      <c r="A86" s="44">
        <f t="shared" si="2"/>
        <v>77</v>
      </c>
      <c r="B86" s="41" t="s">
        <v>101</v>
      </c>
      <c r="C86" s="41" t="s">
        <v>102</v>
      </c>
      <c r="D86" s="41" t="s">
        <v>160</v>
      </c>
      <c r="E86" s="41" t="s">
        <v>133</v>
      </c>
      <c r="F86" s="41" t="s">
        <v>122</v>
      </c>
      <c r="G86" s="41" t="s">
        <v>103</v>
      </c>
      <c r="H86" s="41" t="s">
        <v>104</v>
      </c>
      <c r="I86" s="41" t="s">
        <v>161</v>
      </c>
      <c r="J86" s="27" t="s">
        <v>61</v>
      </c>
      <c r="K86" s="19">
        <f>K87</f>
        <v>3834</v>
      </c>
    </row>
    <row r="87" spans="1:11" ht="90" customHeight="1">
      <c r="A87" s="44">
        <f t="shared" si="2"/>
        <v>78</v>
      </c>
      <c r="B87" s="41" t="s">
        <v>139</v>
      </c>
      <c r="C87" s="41" t="s">
        <v>102</v>
      </c>
      <c r="D87" s="41" t="s">
        <v>160</v>
      </c>
      <c r="E87" s="41" t="s">
        <v>133</v>
      </c>
      <c r="F87" s="41" t="s">
        <v>142</v>
      </c>
      <c r="G87" s="41" t="s">
        <v>132</v>
      </c>
      <c r="H87" s="41" t="s">
        <v>104</v>
      </c>
      <c r="I87" s="41" t="s">
        <v>161</v>
      </c>
      <c r="J87" s="27" t="s">
        <v>62</v>
      </c>
      <c r="K87" s="19">
        <v>3834</v>
      </c>
    </row>
    <row r="88" spans="1:11" ht="31.5">
      <c r="A88" s="44">
        <f t="shared" si="2"/>
        <v>79</v>
      </c>
      <c r="B88" s="41" t="s">
        <v>101</v>
      </c>
      <c r="C88" s="41" t="s">
        <v>102</v>
      </c>
      <c r="D88" s="41" t="s">
        <v>162</v>
      </c>
      <c r="E88" s="41" t="s">
        <v>103</v>
      </c>
      <c r="F88" s="41" t="s">
        <v>101</v>
      </c>
      <c r="G88" s="41" t="s">
        <v>103</v>
      </c>
      <c r="H88" s="41" t="s">
        <v>104</v>
      </c>
      <c r="I88" s="41" t="s">
        <v>101</v>
      </c>
      <c r="J88" s="17" t="s">
        <v>2</v>
      </c>
      <c r="K88" s="5">
        <f>K89</f>
        <v>42</v>
      </c>
    </row>
    <row r="89" spans="1:11" ht="63" customHeight="1">
      <c r="A89" s="44">
        <f t="shared" si="2"/>
        <v>80</v>
      </c>
      <c r="B89" s="41" t="s">
        <v>101</v>
      </c>
      <c r="C89" s="41" t="s">
        <v>102</v>
      </c>
      <c r="D89" s="41" t="s">
        <v>162</v>
      </c>
      <c r="E89" s="41" t="s">
        <v>110</v>
      </c>
      <c r="F89" s="41" t="s">
        <v>101</v>
      </c>
      <c r="G89" s="41" t="s">
        <v>103</v>
      </c>
      <c r="H89" s="41" t="s">
        <v>104</v>
      </c>
      <c r="I89" s="41" t="s">
        <v>163</v>
      </c>
      <c r="J89" s="15" t="s">
        <v>1</v>
      </c>
      <c r="K89" s="19">
        <f>K90</f>
        <v>42</v>
      </c>
    </row>
    <row r="90" spans="1:11" ht="69.75" customHeight="1">
      <c r="A90" s="44">
        <f t="shared" si="2"/>
        <v>81</v>
      </c>
      <c r="B90" s="41" t="s">
        <v>148</v>
      </c>
      <c r="C90" s="41" t="s">
        <v>102</v>
      </c>
      <c r="D90" s="41" t="s">
        <v>162</v>
      </c>
      <c r="E90" s="41" t="s">
        <v>110</v>
      </c>
      <c r="F90" s="41" t="s">
        <v>124</v>
      </c>
      <c r="G90" s="41" t="s">
        <v>132</v>
      </c>
      <c r="H90" s="41" t="s">
        <v>104</v>
      </c>
      <c r="I90" s="41" t="s">
        <v>163</v>
      </c>
      <c r="J90" s="15" t="s">
        <v>53</v>
      </c>
      <c r="K90" s="19">
        <v>42</v>
      </c>
    </row>
    <row r="91" spans="1:11" ht="41.25" customHeight="1">
      <c r="A91" s="44">
        <f t="shared" si="2"/>
        <v>82</v>
      </c>
      <c r="B91" s="41" t="s">
        <v>101</v>
      </c>
      <c r="C91" s="41" t="s">
        <v>102</v>
      </c>
      <c r="D91" s="41" t="s">
        <v>164</v>
      </c>
      <c r="E91" s="41" t="s">
        <v>103</v>
      </c>
      <c r="F91" s="41" t="s">
        <v>101</v>
      </c>
      <c r="G91" s="41" t="s">
        <v>103</v>
      </c>
      <c r="H91" s="41" t="s">
        <v>104</v>
      </c>
      <c r="I91" s="41" t="s">
        <v>101</v>
      </c>
      <c r="J91" s="4" t="s">
        <v>5</v>
      </c>
      <c r="K91" s="5">
        <f>K92+K98+K106+K102+K104+K94+K96+K100</f>
        <v>1400</v>
      </c>
    </row>
    <row r="92" spans="1:11" ht="47.25">
      <c r="A92" s="44">
        <f t="shared" si="2"/>
        <v>83</v>
      </c>
      <c r="B92" s="41" t="s">
        <v>101</v>
      </c>
      <c r="C92" s="41" t="s">
        <v>102</v>
      </c>
      <c r="D92" s="41" t="s">
        <v>164</v>
      </c>
      <c r="E92" s="41" t="s">
        <v>125</v>
      </c>
      <c r="F92" s="41" t="s">
        <v>101</v>
      </c>
      <c r="G92" s="41" t="s">
        <v>103</v>
      </c>
      <c r="H92" s="41" t="s">
        <v>104</v>
      </c>
      <c r="I92" s="41" t="s">
        <v>163</v>
      </c>
      <c r="J92" s="6" t="s">
        <v>38</v>
      </c>
      <c r="K92" s="19">
        <f>K93</f>
        <v>1</v>
      </c>
    </row>
    <row r="93" spans="1:11" ht="120" customHeight="1">
      <c r="A93" s="44">
        <f t="shared" si="2"/>
        <v>84</v>
      </c>
      <c r="B93" s="41" t="s">
        <v>108</v>
      </c>
      <c r="C93" s="41" t="s">
        <v>102</v>
      </c>
      <c r="D93" s="41" t="s">
        <v>164</v>
      </c>
      <c r="E93" s="41" t="s">
        <v>125</v>
      </c>
      <c r="F93" s="41" t="s">
        <v>107</v>
      </c>
      <c r="G93" s="41" t="s">
        <v>105</v>
      </c>
      <c r="H93" s="41" t="s">
        <v>104</v>
      </c>
      <c r="I93" s="41" t="s">
        <v>163</v>
      </c>
      <c r="J93" s="28" t="s">
        <v>85</v>
      </c>
      <c r="K93" s="19">
        <v>1</v>
      </c>
    </row>
    <row r="94" spans="1:11" ht="107.25" customHeight="1">
      <c r="A94" s="44">
        <f t="shared" si="2"/>
        <v>85</v>
      </c>
      <c r="B94" s="41" t="s">
        <v>101</v>
      </c>
      <c r="C94" s="41" t="s">
        <v>102</v>
      </c>
      <c r="D94" s="41" t="s">
        <v>164</v>
      </c>
      <c r="E94" s="41" t="s">
        <v>136</v>
      </c>
      <c r="F94" s="41" t="s">
        <v>101</v>
      </c>
      <c r="G94" s="41" t="s">
        <v>105</v>
      </c>
      <c r="H94" s="41" t="s">
        <v>104</v>
      </c>
      <c r="I94" s="41" t="s">
        <v>163</v>
      </c>
      <c r="J94" s="29" t="s">
        <v>76</v>
      </c>
      <c r="K94" s="19">
        <f>K95</f>
        <v>133</v>
      </c>
    </row>
    <row r="95" spans="1:11" ht="94.5">
      <c r="A95" s="44">
        <f t="shared" si="2"/>
        <v>86</v>
      </c>
      <c r="B95" s="41" t="s">
        <v>165</v>
      </c>
      <c r="C95" s="41" t="s">
        <v>102</v>
      </c>
      <c r="D95" s="41" t="s">
        <v>164</v>
      </c>
      <c r="E95" s="41" t="s">
        <v>136</v>
      </c>
      <c r="F95" s="41" t="s">
        <v>107</v>
      </c>
      <c r="G95" s="41" t="s">
        <v>105</v>
      </c>
      <c r="H95" s="41" t="s">
        <v>104</v>
      </c>
      <c r="I95" s="41" t="s">
        <v>163</v>
      </c>
      <c r="J95" s="29" t="s">
        <v>86</v>
      </c>
      <c r="K95" s="19">
        <v>133</v>
      </c>
    </row>
    <row r="96" spans="1:11" ht="184.5" customHeight="1">
      <c r="A96" s="44">
        <f t="shared" si="2"/>
        <v>87</v>
      </c>
      <c r="B96" s="41" t="s">
        <v>101</v>
      </c>
      <c r="C96" s="41" t="s">
        <v>102</v>
      </c>
      <c r="D96" s="41" t="s">
        <v>164</v>
      </c>
      <c r="E96" s="41" t="s">
        <v>166</v>
      </c>
      <c r="F96" s="41" t="s">
        <v>101</v>
      </c>
      <c r="G96" s="41" t="s">
        <v>103</v>
      </c>
      <c r="H96" s="41" t="s">
        <v>104</v>
      </c>
      <c r="I96" s="41" t="s">
        <v>163</v>
      </c>
      <c r="J96" s="30" t="s">
        <v>97</v>
      </c>
      <c r="K96" s="19">
        <f>K97</f>
        <v>27</v>
      </c>
    </row>
    <row r="97" spans="1:11" ht="39.75" customHeight="1">
      <c r="A97" s="44">
        <f t="shared" si="2"/>
        <v>88</v>
      </c>
      <c r="B97" s="41" t="s">
        <v>168</v>
      </c>
      <c r="C97" s="41" t="s">
        <v>102</v>
      </c>
      <c r="D97" s="41" t="s">
        <v>164</v>
      </c>
      <c r="E97" s="41" t="s">
        <v>166</v>
      </c>
      <c r="F97" s="41" t="s">
        <v>157</v>
      </c>
      <c r="G97" s="41" t="s">
        <v>105</v>
      </c>
      <c r="H97" s="41" t="s">
        <v>104</v>
      </c>
      <c r="I97" s="41" t="s">
        <v>163</v>
      </c>
      <c r="J97" s="29" t="s">
        <v>98</v>
      </c>
      <c r="K97" s="19">
        <v>27</v>
      </c>
    </row>
    <row r="98" spans="1:11" ht="94.5">
      <c r="A98" s="44">
        <f t="shared" si="2"/>
        <v>89</v>
      </c>
      <c r="B98" s="41" t="s">
        <v>101</v>
      </c>
      <c r="C98" s="41" t="s">
        <v>102</v>
      </c>
      <c r="D98" s="41" t="s">
        <v>164</v>
      </c>
      <c r="E98" s="41" t="s">
        <v>169</v>
      </c>
      <c r="F98" s="41" t="s">
        <v>101</v>
      </c>
      <c r="G98" s="41" t="s">
        <v>105</v>
      </c>
      <c r="H98" s="41" t="s">
        <v>104</v>
      </c>
      <c r="I98" s="41" t="s">
        <v>163</v>
      </c>
      <c r="J98" s="31" t="s">
        <v>6</v>
      </c>
      <c r="K98" s="19">
        <f>K99</f>
        <v>6</v>
      </c>
    </row>
    <row r="99" spans="1:11" ht="94.5">
      <c r="A99" s="44">
        <f t="shared" si="2"/>
        <v>90</v>
      </c>
      <c r="B99" s="41" t="s">
        <v>165</v>
      </c>
      <c r="C99" s="41" t="s">
        <v>102</v>
      </c>
      <c r="D99" s="41" t="s">
        <v>164</v>
      </c>
      <c r="E99" s="41" t="s">
        <v>169</v>
      </c>
      <c r="F99" s="41" t="s">
        <v>101</v>
      </c>
      <c r="G99" s="41" t="s">
        <v>105</v>
      </c>
      <c r="H99" s="41" t="s">
        <v>104</v>
      </c>
      <c r="I99" s="41" t="s">
        <v>163</v>
      </c>
      <c r="J99" s="31" t="s">
        <v>6</v>
      </c>
      <c r="K99" s="19">
        <v>6</v>
      </c>
    </row>
    <row r="100" spans="1:11" ht="94.5">
      <c r="A100" s="44">
        <f t="shared" si="2"/>
        <v>91</v>
      </c>
      <c r="B100" s="41" t="s">
        <v>101</v>
      </c>
      <c r="C100" s="41" t="s">
        <v>102</v>
      </c>
      <c r="D100" s="41" t="s">
        <v>164</v>
      </c>
      <c r="E100" s="41" t="s">
        <v>170</v>
      </c>
      <c r="F100" s="41" t="s">
        <v>101</v>
      </c>
      <c r="G100" s="41" t="s">
        <v>103</v>
      </c>
      <c r="H100" s="41" t="s">
        <v>104</v>
      </c>
      <c r="I100" s="41" t="s">
        <v>163</v>
      </c>
      <c r="J100" s="29" t="s">
        <v>74</v>
      </c>
      <c r="K100" s="32">
        <f>K101</f>
        <v>53</v>
      </c>
    </row>
    <row r="101" spans="1:11" ht="110.25" customHeight="1">
      <c r="A101" s="44">
        <f t="shared" si="2"/>
        <v>92</v>
      </c>
      <c r="B101" s="41" t="s">
        <v>171</v>
      </c>
      <c r="C101" s="41" t="s">
        <v>102</v>
      </c>
      <c r="D101" s="41" t="s">
        <v>164</v>
      </c>
      <c r="E101" s="41" t="s">
        <v>170</v>
      </c>
      <c r="F101" s="41" t="s">
        <v>124</v>
      </c>
      <c r="G101" s="41" t="s">
        <v>132</v>
      </c>
      <c r="H101" s="41" t="s">
        <v>104</v>
      </c>
      <c r="I101" s="41" t="s">
        <v>163</v>
      </c>
      <c r="J101" s="29" t="s">
        <v>75</v>
      </c>
      <c r="K101" s="19">
        <v>53</v>
      </c>
    </row>
    <row r="102" spans="1:11" ht="110.25">
      <c r="A102" s="44">
        <f t="shared" si="2"/>
        <v>93</v>
      </c>
      <c r="B102" s="41" t="s">
        <v>101</v>
      </c>
      <c r="C102" s="41" t="s">
        <v>102</v>
      </c>
      <c r="D102" s="41" t="s">
        <v>164</v>
      </c>
      <c r="E102" s="41" t="s">
        <v>172</v>
      </c>
      <c r="F102" s="41" t="s">
        <v>101</v>
      </c>
      <c r="G102" s="41" t="s">
        <v>105</v>
      </c>
      <c r="H102" s="41" t="s">
        <v>104</v>
      </c>
      <c r="I102" s="41" t="s">
        <v>163</v>
      </c>
      <c r="J102" s="33" t="s">
        <v>58</v>
      </c>
      <c r="K102" s="19">
        <f>K103</f>
        <v>140</v>
      </c>
    </row>
    <row r="103" spans="1:11" ht="110.25">
      <c r="A103" s="44">
        <f t="shared" si="2"/>
        <v>94</v>
      </c>
      <c r="B103" s="41" t="s">
        <v>165</v>
      </c>
      <c r="C103" s="41" t="s">
        <v>102</v>
      </c>
      <c r="D103" s="41" t="s">
        <v>164</v>
      </c>
      <c r="E103" s="41" t="s">
        <v>172</v>
      </c>
      <c r="F103" s="41" t="s">
        <v>101</v>
      </c>
      <c r="G103" s="41" t="s">
        <v>105</v>
      </c>
      <c r="H103" s="41" t="s">
        <v>104</v>
      </c>
      <c r="I103" s="41" t="s">
        <v>163</v>
      </c>
      <c r="J103" s="33" t="s">
        <v>58</v>
      </c>
      <c r="K103" s="19">
        <v>140</v>
      </c>
    </row>
    <row r="104" spans="1:11" ht="69" customHeight="1">
      <c r="A104" s="44">
        <f t="shared" si="2"/>
        <v>95</v>
      </c>
      <c r="B104" s="41" t="s">
        <v>101</v>
      </c>
      <c r="C104" s="41" t="s">
        <v>102</v>
      </c>
      <c r="D104" s="41" t="s">
        <v>164</v>
      </c>
      <c r="E104" s="41" t="s">
        <v>173</v>
      </c>
      <c r="F104" s="41" t="s">
        <v>101</v>
      </c>
      <c r="G104" s="41" t="s">
        <v>110</v>
      </c>
      <c r="H104" s="41" t="s">
        <v>104</v>
      </c>
      <c r="I104" s="41" t="s">
        <v>163</v>
      </c>
      <c r="J104" s="33" t="s">
        <v>60</v>
      </c>
      <c r="K104" s="19">
        <f>K105</f>
        <v>35</v>
      </c>
    </row>
    <row r="105" spans="1:11" ht="88.5" customHeight="1">
      <c r="A105" s="44">
        <f t="shared" si="2"/>
        <v>96</v>
      </c>
      <c r="B105" s="41" t="s">
        <v>139</v>
      </c>
      <c r="C105" s="41" t="s">
        <v>102</v>
      </c>
      <c r="D105" s="41" t="s">
        <v>164</v>
      </c>
      <c r="E105" s="41" t="s">
        <v>173</v>
      </c>
      <c r="F105" s="41" t="s">
        <v>122</v>
      </c>
      <c r="G105" s="41" t="s">
        <v>110</v>
      </c>
      <c r="H105" s="41" t="s">
        <v>104</v>
      </c>
      <c r="I105" s="41" t="s">
        <v>163</v>
      </c>
      <c r="J105" s="33" t="s">
        <v>59</v>
      </c>
      <c r="K105" s="19">
        <v>35</v>
      </c>
    </row>
    <row r="106" spans="1:11" ht="52.5" customHeight="1">
      <c r="A106" s="44">
        <f t="shared" si="2"/>
        <v>97</v>
      </c>
      <c r="B106" s="41" t="s">
        <v>101</v>
      </c>
      <c r="C106" s="41" t="s">
        <v>102</v>
      </c>
      <c r="D106" s="41" t="s">
        <v>164</v>
      </c>
      <c r="E106" s="41" t="s">
        <v>174</v>
      </c>
      <c r="F106" s="41" t="s">
        <v>101</v>
      </c>
      <c r="G106" s="41" t="s">
        <v>103</v>
      </c>
      <c r="H106" s="41" t="s">
        <v>104</v>
      </c>
      <c r="I106" s="41" t="s">
        <v>163</v>
      </c>
      <c r="J106" s="6" t="s">
        <v>7</v>
      </c>
      <c r="K106" s="19">
        <f>SUM(K107:K115)</f>
        <v>1005</v>
      </c>
    </row>
    <row r="107" spans="1:11" ht="68.25" customHeight="1">
      <c r="A107" s="44">
        <f t="shared" si="2"/>
        <v>98</v>
      </c>
      <c r="B107" s="41" t="s">
        <v>123</v>
      </c>
      <c r="C107" s="41" t="s">
        <v>102</v>
      </c>
      <c r="D107" s="41" t="s">
        <v>164</v>
      </c>
      <c r="E107" s="41" t="s">
        <v>174</v>
      </c>
      <c r="F107" s="41" t="s">
        <v>124</v>
      </c>
      <c r="G107" s="41" t="s">
        <v>132</v>
      </c>
      <c r="H107" s="41" t="s">
        <v>104</v>
      </c>
      <c r="I107" s="41" t="s">
        <v>163</v>
      </c>
      <c r="J107" s="6" t="s">
        <v>8</v>
      </c>
      <c r="K107" s="19">
        <v>4</v>
      </c>
    </row>
    <row r="108" spans="1:11" ht="71.25" customHeight="1">
      <c r="A108" s="44">
        <f t="shared" si="2"/>
        <v>99</v>
      </c>
      <c r="B108" s="41" t="s">
        <v>157</v>
      </c>
      <c r="C108" s="41" t="s">
        <v>102</v>
      </c>
      <c r="D108" s="41" t="s">
        <v>164</v>
      </c>
      <c r="E108" s="41" t="s">
        <v>174</v>
      </c>
      <c r="F108" s="41" t="s">
        <v>124</v>
      </c>
      <c r="G108" s="41" t="s">
        <v>132</v>
      </c>
      <c r="H108" s="41" t="s">
        <v>104</v>
      </c>
      <c r="I108" s="41" t="s">
        <v>163</v>
      </c>
      <c r="J108" s="6" t="s">
        <v>8</v>
      </c>
      <c r="K108" s="19">
        <v>1</v>
      </c>
    </row>
    <row r="109" spans="1:11" ht="74.25" customHeight="1">
      <c r="A109" s="44">
        <f t="shared" si="2"/>
        <v>100</v>
      </c>
      <c r="B109" s="41" t="s">
        <v>175</v>
      </c>
      <c r="C109" s="41" t="s">
        <v>102</v>
      </c>
      <c r="D109" s="41" t="s">
        <v>164</v>
      </c>
      <c r="E109" s="41" t="s">
        <v>174</v>
      </c>
      <c r="F109" s="41" t="s">
        <v>124</v>
      </c>
      <c r="G109" s="41" t="s">
        <v>132</v>
      </c>
      <c r="H109" s="41" t="s">
        <v>104</v>
      </c>
      <c r="I109" s="41" t="s">
        <v>163</v>
      </c>
      <c r="J109" s="6" t="s">
        <v>8</v>
      </c>
      <c r="K109" s="19">
        <v>16</v>
      </c>
    </row>
    <row r="110" spans="1:11" ht="69.75" customHeight="1">
      <c r="A110" s="44">
        <f t="shared" si="2"/>
        <v>101</v>
      </c>
      <c r="B110" s="41" t="s">
        <v>176</v>
      </c>
      <c r="C110" s="41" t="s">
        <v>102</v>
      </c>
      <c r="D110" s="41" t="s">
        <v>164</v>
      </c>
      <c r="E110" s="41" t="s">
        <v>174</v>
      </c>
      <c r="F110" s="41" t="s">
        <v>124</v>
      </c>
      <c r="G110" s="41" t="s">
        <v>132</v>
      </c>
      <c r="H110" s="41" t="s">
        <v>104</v>
      </c>
      <c r="I110" s="41" t="s">
        <v>163</v>
      </c>
      <c r="J110" s="6" t="s">
        <v>8</v>
      </c>
      <c r="K110" s="19">
        <v>9</v>
      </c>
    </row>
    <row r="111" spans="1:11" ht="63.75" customHeight="1">
      <c r="A111" s="44">
        <f t="shared" si="2"/>
        <v>102</v>
      </c>
      <c r="B111" s="41" t="s">
        <v>141</v>
      </c>
      <c r="C111" s="41" t="s">
        <v>102</v>
      </c>
      <c r="D111" s="41" t="s">
        <v>164</v>
      </c>
      <c r="E111" s="41" t="s">
        <v>174</v>
      </c>
      <c r="F111" s="41" t="s">
        <v>124</v>
      </c>
      <c r="G111" s="41" t="s">
        <v>132</v>
      </c>
      <c r="H111" s="41" t="s">
        <v>104</v>
      </c>
      <c r="I111" s="41" t="s">
        <v>163</v>
      </c>
      <c r="J111" s="6" t="s">
        <v>8</v>
      </c>
      <c r="K111" s="19">
        <v>15</v>
      </c>
    </row>
    <row r="112" spans="1:11" ht="67.5" customHeight="1">
      <c r="A112" s="44">
        <f t="shared" si="2"/>
        <v>103</v>
      </c>
      <c r="B112" s="41" t="s">
        <v>177</v>
      </c>
      <c r="C112" s="41" t="s">
        <v>102</v>
      </c>
      <c r="D112" s="41" t="s">
        <v>164</v>
      </c>
      <c r="E112" s="41" t="s">
        <v>174</v>
      </c>
      <c r="F112" s="41" t="s">
        <v>124</v>
      </c>
      <c r="G112" s="41" t="s">
        <v>132</v>
      </c>
      <c r="H112" s="41" t="s">
        <v>104</v>
      </c>
      <c r="I112" s="41" t="s">
        <v>163</v>
      </c>
      <c r="J112" s="6" t="s">
        <v>8</v>
      </c>
      <c r="K112" s="19">
        <v>16</v>
      </c>
    </row>
    <row r="113" spans="1:11" ht="68.25" customHeight="1">
      <c r="A113" s="44">
        <f t="shared" si="2"/>
        <v>104</v>
      </c>
      <c r="B113" s="41" t="s">
        <v>165</v>
      </c>
      <c r="C113" s="41" t="s">
        <v>102</v>
      </c>
      <c r="D113" s="41" t="s">
        <v>164</v>
      </c>
      <c r="E113" s="41" t="s">
        <v>174</v>
      </c>
      <c r="F113" s="41" t="s">
        <v>124</v>
      </c>
      <c r="G113" s="41" t="s">
        <v>132</v>
      </c>
      <c r="H113" s="41" t="s">
        <v>104</v>
      </c>
      <c r="I113" s="41" t="s">
        <v>163</v>
      </c>
      <c r="J113" s="6" t="s">
        <v>8</v>
      </c>
      <c r="K113" s="19">
        <v>767</v>
      </c>
    </row>
    <row r="114" spans="1:11" ht="68.25" customHeight="1">
      <c r="A114" s="44">
        <f t="shared" si="2"/>
        <v>105</v>
      </c>
      <c r="B114" s="41" t="s">
        <v>178</v>
      </c>
      <c r="C114" s="41" t="s">
        <v>102</v>
      </c>
      <c r="D114" s="41" t="s">
        <v>164</v>
      </c>
      <c r="E114" s="41" t="s">
        <v>174</v>
      </c>
      <c r="F114" s="41" t="s">
        <v>124</v>
      </c>
      <c r="G114" s="41" t="s">
        <v>132</v>
      </c>
      <c r="H114" s="41" t="s">
        <v>104</v>
      </c>
      <c r="I114" s="41" t="s">
        <v>163</v>
      </c>
      <c r="J114" s="6" t="s">
        <v>8</v>
      </c>
      <c r="K114" s="19">
        <v>37</v>
      </c>
    </row>
    <row r="115" spans="1:11" ht="69" customHeight="1">
      <c r="A115" s="44">
        <f t="shared" si="2"/>
        <v>106</v>
      </c>
      <c r="B115" s="41" t="s">
        <v>139</v>
      </c>
      <c r="C115" s="41" t="s">
        <v>102</v>
      </c>
      <c r="D115" s="41" t="s">
        <v>164</v>
      </c>
      <c r="E115" s="41" t="s">
        <v>174</v>
      </c>
      <c r="F115" s="41" t="s">
        <v>124</v>
      </c>
      <c r="G115" s="41" t="s">
        <v>132</v>
      </c>
      <c r="H115" s="41" t="s">
        <v>104</v>
      </c>
      <c r="I115" s="41" t="s">
        <v>163</v>
      </c>
      <c r="J115" s="6" t="s">
        <v>194</v>
      </c>
      <c r="K115" s="19">
        <v>140</v>
      </c>
    </row>
    <row r="116" spans="1:11" ht="39.75" customHeight="1">
      <c r="A116" s="44">
        <f t="shared" si="2"/>
        <v>107</v>
      </c>
      <c r="B116" s="41" t="s">
        <v>101</v>
      </c>
      <c r="C116" s="41" t="s">
        <v>102</v>
      </c>
      <c r="D116" s="41" t="s">
        <v>179</v>
      </c>
      <c r="E116" s="41" t="s">
        <v>103</v>
      </c>
      <c r="F116" s="41" t="s">
        <v>101</v>
      </c>
      <c r="G116" s="41" t="s">
        <v>103</v>
      </c>
      <c r="H116" s="41" t="s">
        <v>104</v>
      </c>
      <c r="I116" s="41" t="s">
        <v>101</v>
      </c>
      <c r="J116" s="34" t="s">
        <v>193</v>
      </c>
      <c r="K116" s="5">
        <f>K117</f>
        <v>200</v>
      </c>
    </row>
    <row r="117" spans="1:11" ht="25.5" customHeight="1">
      <c r="A117" s="44">
        <f t="shared" si="2"/>
        <v>108</v>
      </c>
      <c r="B117" s="41" t="s">
        <v>101</v>
      </c>
      <c r="C117" s="41" t="s">
        <v>102</v>
      </c>
      <c r="D117" s="41" t="s">
        <v>179</v>
      </c>
      <c r="E117" s="41" t="s">
        <v>131</v>
      </c>
      <c r="F117" s="41" t="s">
        <v>101</v>
      </c>
      <c r="G117" s="41" t="s">
        <v>103</v>
      </c>
      <c r="H117" s="41" t="s">
        <v>104</v>
      </c>
      <c r="I117" s="41" t="s">
        <v>180</v>
      </c>
      <c r="J117" s="35" t="s">
        <v>91</v>
      </c>
      <c r="K117" s="19">
        <f>K118</f>
        <v>200</v>
      </c>
    </row>
    <row r="118" spans="1:11" ht="31.5">
      <c r="A118" s="44">
        <f t="shared" si="2"/>
        <v>109</v>
      </c>
      <c r="B118" s="41" t="s">
        <v>101</v>
      </c>
      <c r="C118" s="41" t="s">
        <v>102</v>
      </c>
      <c r="D118" s="41" t="s">
        <v>179</v>
      </c>
      <c r="E118" s="41" t="s">
        <v>131</v>
      </c>
      <c r="F118" s="41" t="s">
        <v>124</v>
      </c>
      <c r="G118" s="41" t="s">
        <v>132</v>
      </c>
      <c r="H118" s="41" t="s">
        <v>104</v>
      </c>
      <c r="I118" s="41" t="s">
        <v>180</v>
      </c>
      <c r="J118" s="35" t="s">
        <v>92</v>
      </c>
      <c r="K118" s="19">
        <f>K119</f>
        <v>200</v>
      </c>
    </row>
    <row r="119" spans="1:11" ht="31.5">
      <c r="A119" s="44">
        <f t="shared" si="2"/>
        <v>110</v>
      </c>
      <c r="B119" s="41" t="s">
        <v>139</v>
      </c>
      <c r="C119" s="41" t="s">
        <v>102</v>
      </c>
      <c r="D119" s="41" t="s">
        <v>179</v>
      </c>
      <c r="E119" s="41" t="s">
        <v>131</v>
      </c>
      <c r="F119" s="41" t="s">
        <v>124</v>
      </c>
      <c r="G119" s="41" t="s">
        <v>132</v>
      </c>
      <c r="H119" s="41" t="s">
        <v>104</v>
      </c>
      <c r="I119" s="41" t="s">
        <v>180</v>
      </c>
      <c r="J119" s="35" t="s">
        <v>92</v>
      </c>
      <c r="K119" s="19">
        <v>200</v>
      </c>
    </row>
    <row r="120" spans="1:11" ht="24.75" customHeight="1">
      <c r="A120" s="44">
        <f t="shared" si="2"/>
        <v>111</v>
      </c>
      <c r="B120" s="41" t="s">
        <v>101</v>
      </c>
      <c r="C120" s="41" t="s">
        <v>181</v>
      </c>
      <c r="D120" s="41" t="s">
        <v>103</v>
      </c>
      <c r="E120" s="41" t="s">
        <v>103</v>
      </c>
      <c r="F120" s="41" t="s">
        <v>101</v>
      </c>
      <c r="G120" s="41" t="s">
        <v>103</v>
      </c>
      <c r="H120" s="41" t="s">
        <v>104</v>
      </c>
      <c r="I120" s="41" t="s">
        <v>101</v>
      </c>
      <c r="J120" s="4" t="s">
        <v>3</v>
      </c>
      <c r="K120" s="25">
        <f>K121+K125+K128</f>
        <v>537772.00000000012</v>
      </c>
    </row>
    <row r="121" spans="1:11" ht="53.25" customHeight="1">
      <c r="A121" s="44">
        <f t="shared" si="2"/>
        <v>112</v>
      </c>
      <c r="B121" s="41" t="s">
        <v>101</v>
      </c>
      <c r="C121" s="41" t="s">
        <v>181</v>
      </c>
      <c r="D121" s="41" t="s">
        <v>110</v>
      </c>
      <c r="E121" s="41" t="s">
        <v>103</v>
      </c>
      <c r="F121" s="41" t="s">
        <v>101</v>
      </c>
      <c r="G121" s="41" t="s">
        <v>103</v>
      </c>
      <c r="H121" s="41" t="s">
        <v>104</v>
      </c>
      <c r="I121" s="41" t="s">
        <v>101</v>
      </c>
      <c r="J121" s="4" t="s">
        <v>34</v>
      </c>
      <c r="K121" s="5">
        <f>K122+K123+K124</f>
        <v>540283.80000000005</v>
      </c>
    </row>
    <row r="122" spans="1:11" ht="37.5" customHeight="1">
      <c r="A122" s="44">
        <f t="shared" si="2"/>
        <v>113</v>
      </c>
      <c r="B122" s="41" t="s">
        <v>185</v>
      </c>
      <c r="C122" s="41" t="s">
        <v>181</v>
      </c>
      <c r="D122" s="41" t="s">
        <v>110</v>
      </c>
      <c r="E122" s="41" t="s">
        <v>182</v>
      </c>
      <c r="F122" s="41" t="s">
        <v>101</v>
      </c>
      <c r="G122" s="41" t="s">
        <v>103</v>
      </c>
      <c r="H122" s="41" t="s">
        <v>104</v>
      </c>
      <c r="I122" s="41" t="s">
        <v>183</v>
      </c>
      <c r="J122" s="6" t="s">
        <v>35</v>
      </c>
      <c r="K122" s="19">
        <v>4815.3</v>
      </c>
    </row>
    <row r="123" spans="1:11" ht="47.25">
      <c r="A123" s="44">
        <f t="shared" si="2"/>
        <v>114</v>
      </c>
      <c r="B123" s="41" t="s">
        <v>185</v>
      </c>
      <c r="C123" s="41" t="s">
        <v>181</v>
      </c>
      <c r="D123" s="41" t="s">
        <v>110</v>
      </c>
      <c r="E123" s="41" t="s">
        <v>184</v>
      </c>
      <c r="F123" s="41" t="s">
        <v>101</v>
      </c>
      <c r="G123" s="41" t="s">
        <v>103</v>
      </c>
      <c r="H123" s="41" t="s">
        <v>104</v>
      </c>
      <c r="I123" s="41" t="s">
        <v>183</v>
      </c>
      <c r="J123" s="6" t="s">
        <v>87</v>
      </c>
      <c r="K123" s="19">
        <v>134809.79999999999</v>
      </c>
    </row>
    <row r="124" spans="1:11" ht="37.5" customHeight="1">
      <c r="A124" s="44">
        <f t="shared" si="2"/>
        <v>115</v>
      </c>
      <c r="B124" s="41" t="s">
        <v>185</v>
      </c>
      <c r="C124" s="41" t="s">
        <v>181</v>
      </c>
      <c r="D124" s="41" t="s">
        <v>110</v>
      </c>
      <c r="E124" s="41" t="s">
        <v>186</v>
      </c>
      <c r="F124" s="41" t="s">
        <v>101</v>
      </c>
      <c r="G124" s="41" t="s">
        <v>103</v>
      </c>
      <c r="H124" s="41" t="s">
        <v>104</v>
      </c>
      <c r="I124" s="41" t="s">
        <v>183</v>
      </c>
      <c r="J124" s="6" t="s">
        <v>88</v>
      </c>
      <c r="K124" s="19">
        <v>400658.7</v>
      </c>
    </row>
    <row r="125" spans="1:11" ht="25.5" customHeight="1">
      <c r="A125" s="44">
        <f t="shared" si="2"/>
        <v>116</v>
      </c>
      <c r="B125" s="41" t="s">
        <v>101</v>
      </c>
      <c r="C125" s="41" t="s">
        <v>181</v>
      </c>
      <c r="D125" s="41" t="s">
        <v>137</v>
      </c>
      <c r="E125" s="41" t="s">
        <v>103</v>
      </c>
      <c r="F125" s="41" t="s">
        <v>101</v>
      </c>
      <c r="G125" s="41" t="s">
        <v>103</v>
      </c>
      <c r="H125" s="41" t="s">
        <v>104</v>
      </c>
      <c r="I125" s="41" t="s">
        <v>101</v>
      </c>
      <c r="J125" s="36" t="s">
        <v>50</v>
      </c>
      <c r="K125" s="5">
        <f>K126</f>
        <v>1814.9</v>
      </c>
    </row>
    <row r="126" spans="1:11" ht="31.5">
      <c r="A126" s="44">
        <f t="shared" si="2"/>
        <v>117</v>
      </c>
      <c r="B126" s="41" t="s">
        <v>101</v>
      </c>
      <c r="C126" s="41" t="s">
        <v>181</v>
      </c>
      <c r="D126" s="41" t="s">
        <v>137</v>
      </c>
      <c r="E126" s="41" t="s">
        <v>132</v>
      </c>
      <c r="F126" s="41" t="s">
        <v>101</v>
      </c>
      <c r="G126" s="41" t="s">
        <v>132</v>
      </c>
      <c r="H126" s="41" t="s">
        <v>104</v>
      </c>
      <c r="I126" s="41" t="s">
        <v>180</v>
      </c>
      <c r="J126" s="29" t="s">
        <v>51</v>
      </c>
      <c r="K126" s="19">
        <f>K127</f>
        <v>1814.9</v>
      </c>
    </row>
    <row r="127" spans="1:11" ht="31.5">
      <c r="A127" s="44">
        <f t="shared" si="2"/>
        <v>118</v>
      </c>
      <c r="B127" s="41" t="s">
        <v>156</v>
      </c>
      <c r="C127" s="41" t="s">
        <v>181</v>
      </c>
      <c r="D127" s="41" t="s">
        <v>137</v>
      </c>
      <c r="E127" s="41" t="s">
        <v>132</v>
      </c>
      <c r="F127" s="41" t="s">
        <v>167</v>
      </c>
      <c r="G127" s="41" t="s">
        <v>132</v>
      </c>
      <c r="H127" s="41" t="s">
        <v>104</v>
      </c>
      <c r="I127" s="41" t="s">
        <v>180</v>
      </c>
      <c r="J127" s="29" t="s">
        <v>51</v>
      </c>
      <c r="K127" s="19">
        <v>1814.9</v>
      </c>
    </row>
    <row r="128" spans="1:11" ht="63">
      <c r="A128" s="44">
        <f t="shared" si="2"/>
        <v>119</v>
      </c>
      <c r="B128" s="41" t="s">
        <v>101</v>
      </c>
      <c r="C128" s="41" t="s">
        <v>181</v>
      </c>
      <c r="D128" s="41" t="s">
        <v>190</v>
      </c>
      <c r="E128" s="41" t="s">
        <v>103</v>
      </c>
      <c r="F128" s="41" t="s">
        <v>101</v>
      </c>
      <c r="G128" s="41" t="s">
        <v>103</v>
      </c>
      <c r="H128" s="41" t="s">
        <v>104</v>
      </c>
      <c r="I128" s="41" t="s">
        <v>101</v>
      </c>
      <c r="J128" s="36" t="s">
        <v>189</v>
      </c>
      <c r="K128" s="19">
        <f>K129</f>
        <v>-4326.7</v>
      </c>
    </row>
    <row r="129" spans="1:11" ht="78.75">
      <c r="A129" s="44">
        <f t="shared" si="2"/>
        <v>120</v>
      </c>
      <c r="B129" s="41" t="s">
        <v>101</v>
      </c>
      <c r="C129" s="41" t="s">
        <v>181</v>
      </c>
      <c r="D129" s="41" t="s">
        <v>190</v>
      </c>
      <c r="E129" s="41" t="s">
        <v>191</v>
      </c>
      <c r="F129" s="41" t="s">
        <v>107</v>
      </c>
      <c r="G129" s="41" t="s">
        <v>132</v>
      </c>
      <c r="H129" s="41" t="s">
        <v>104</v>
      </c>
      <c r="I129" s="41" t="s">
        <v>183</v>
      </c>
      <c r="J129" s="29" t="s">
        <v>188</v>
      </c>
      <c r="K129" s="19">
        <f>K130</f>
        <v>-4326.7</v>
      </c>
    </row>
    <row r="130" spans="1:11" ht="78.75">
      <c r="A130" s="44">
        <f t="shared" si="2"/>
        <v>121</v>
      </c>
      <c r="B130" s="41" t="s">
        <v>185</v>
      </c>
      <c r="C130" s="41" t="s">
        <v>181</v>
      </c>
      <c r="D130" s="41" t="s">
        <v>190</v>
      </c>
      <c r="E130" s="41" t="s">
        <v>191</v>
      </c>
      <c r="F130" s="41" t="s">
        <v>107</v>
      </c>
      <c r="G130" s="41" t="s">
        <v>132</v>
      </c>
      <c r="H130" s="41" t="s">
        <v>104</v>
      </c>
      <c r="I130" s="41" t="s">
        <v>183</v>
      </c>
      <c r="J130" s="29" t="s">
        <v>188</v>
      </c>
      <c r="K130" s="19">
        <v>-4326.7</v>
      </c>
    </row>
    <row r="131" spans="1:11" ht="15.75">
      <c r="A131" s="44">
        <f t="shared" si="2"/>
        <v>122</v>
      </c>
      <c r="B131" s="13"/>
      <c r="C131" s="13"/>
      <c r="D131" s="13"/>
      <c r="E131" s="13"/>
      <c r="F131" s="13"/>
      <c r="G131" s="13"/>
      <c r="H131" s="13"/>
      <c r="I131" s="13"/>
      <c r="J131" s="37" t="s">
        <v>4</v>
      </c>
      <c r="K131" s="5">
        <f>K120+K10</f>
        <v>858076.90000000014</v>
      </c>
    </row>
    <row r="134" spans="1:11">
      <c r="K134" s="2"/>
    </row>
    <row r="135" spans="1:11">
      <c r="K135" s="2"/>
    </row>
  </sheetData>
  <mergeCells count="10">
    <mergeCell ref="A2:K2"/>
    <mergeCell ref="J6:J8"/>
    <mergeCell ref="A5:K5"/>
    <mergeCell ref="A3:K3"/>
    <mergeCell ref="B6:I6"/>
    <mergeCell ref="B7:B8"/>
    <mergeCell ref="C7:G7"/>
    <mergeCell ref="H7:I7"/>
    <mergeCell ref="A6:A8"/>
    <mergeCell ref="K6:K8"/>
  </mergeCells>
  <pageMargins left="0.74803149606299213" right="0.15748031496062992" top="0.19685039370078741" bottom="0.19685039370078741" header="0" footer="0"/>
  <pageSetup paperSize="9" scale="90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2018 приложение №5</vt:lpstr>
      <vt:lpstr>Лист1</vt:lpstr>
      <vt:lpstr>'2018 приложение №5'!Заголовки_для_печати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Юлия В. Просвирнина</cp:lastModifiedBy>
  <cp:lastPrinted>2018-06-25T09:12:43Z</cp:lastPrinted>
  <dcterms:created xsi:type="dcterms:W3CDTF">2011-10-25T01:53:01Z</dcterms:created>
  <dcterms:modified xsi:type="dcterms:W3CDTF">2018-06-28T07:13:41Z</dcterms:modified>
</cp:coreProperties>
</file>