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2855"/>
  </bookViews>
  <sheets>
    <sheet name="Приложение 8 краевые  2017г." sheetId="1" r:id="rId1"/>
    <sheet name="Лист1" sheetId="3" r:id="rId2"/>
  </sheets>
  <definedNames>
    <definedName name="_xlnm.Print_Titles" localSheetId="0">'Приложение 8 краевые  2017г.'!$10:$10</definedName>
  </definedNames>
  <calcPr calcId="124519"/>
</workbook>
</file>

<file path=xl/calcChain.xml><?xml version="1.0" encoding="utf-8"?>
<calcChain xmlns="http://schemas.openxmlformats.org/spreadsheetml/2006/main">
  <c r="L21" i="1"/>
  <c r="K21"/>
  <c r="L42"/>
  <c r="K42"/>
  <c r="L18" l="1"/>
  <c r="K18"/>
  <c r="L54" l="1"/>
  <c r="K54"/>
  <c r="L52"/>
  <c r="K52"/>
  <c r="L50"/>
  <c r="K50"/>
  <c r="L48"/>
  <c r="K48"/>
  <c r="L30"/>
  <c r="L29" s="1"/>
  <c r="K30"/>
  <c r="K29" s="1"/>
  <c r="L20"/>
  <c r="L17" s="1"/>
  <c r="K20"/>
  <c r="K17" s="1"/>
  <c r="L15"/>
  <c r="K15"/>
  <c r="L14"/>
  <c r="K14"/>
  <c r="L13"/>
  <c r="K13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K28" l="1"/>
  <c r="L28"/>
  <c r="L12" s="1"/>
  <c r="L11" s="1"/>
  <c r="K12"/>
  <c r="K11" s="1"/>
</calcChain>
</file>

<file path=xl/sharedStrings.xml><?xml version="1.0" encoding="utf-8"?>
<sst xmlns="http://schemas.openxmlformats.org/spreadsheetml/2006/main" count="432" uniqueCount="116">
  <si>
    <t>БЕЗВОЗМЕЗДНЫЕ ПОСТУПЛЕНИЯ</t>
  </si>
  <si>
    <t>Дотации бюджетам бюджетной системы Российской Федерации</t>
  </si>
  <si>
    <t>Дотации бюджетам городских округов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</si>
  <si>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</si>
  <si>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 бюджетам городских округов</t>
  </si>
  <si>
    <t>Прочие субсидии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</si>
  <si>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</si>
  <si>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</si>
  <si>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</si>
  <si>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</si>
  <si>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</si>
  <si>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</si>
  <si>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</si>
  <si>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</si>
  <si>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</si>
  <si>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</si>
  <si>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</si>
  <si>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</si>
  <si>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</si>
  <si>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</si>
  <si>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</si>
  <si>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</si>
  <si>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</si>
  <si>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</si>
  <si>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</si>
  <si>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</si>
  <si>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</si>
  <si>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</si>
  <si>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</si>
  <si>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</si>
  <si>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</si>
  <si>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</si>
  <si>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№ строки</t>
  </si>
  <si>
    <t>Код классификации доходов бюджета</t>
  </si>
  <si>
    <t>Наименование кода классификации доходов бюджета</t>
  </si>
  <si>
    <t>2019 год</t>
  </si>
  <si>
    <t>2020 год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</si>
  <si>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</si>
  <si>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</si>
  <si>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</si>
  <si>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</si>
  <si>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</si>
  <si>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</si>
  <si>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</si>
  <si>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</si>
  <si>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</si>
  <si>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</si>
  <si>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</si>
  <si>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</si>
  <si>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</si>
  <si>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</si>
  <si>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</si>
  <si>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</si>
  <si>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</si>
  <si>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</si>
  <si>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</si>
  <si>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</si>
  <si>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</si>
  <si>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02</t>
  </si>
  <si>
    <t>БЕЗВОЗМЕЗДНЫЕ ПОСТУПЛЕНИЯ ОТ ДРУГИХ БЮДЖЕТОВ БЮДЖЕТНОЙ СИСТЕМЫ РОССИЙСКОЙ ФЕДЕРАЦИИ</t>
  </si>
  <si>
    <t>151</t>
  </si>
  <si>
    <t>001</t>
  </si>
  <si>
    <t>04</t>
  </si>
  <si>
    <t>991</t>
  </si>
  <si>
    <t>2712</t>
  </si>
  <si>
    <t>20</t>
  </si>
  <si>
    <t>29</t>
  </si>
  <si>
    <t>999</t>
  </si>
  <si>
    <t>7456</t>
  </si>
  <si>
    <t>7555</t>
  </si>
  <si>
    <t>30</t>
  </si>
  <si>
    <t>024</t>
  </si>
  <si>
    <t>0151</t>
  </si>
  <si>
    <t>0640</t>
  </si>
  <si>
    <t>7408</t>
  </si>
  <si>
    <t>7409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</si>
  <si>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</si>
  <si>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</si>
  <si>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</si>
  <si>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</si>
  <si>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</si>
  <si>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</si>
  <si>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</si>
  <si>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</si>
  <si>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</si>
  <si>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</si>
  <si>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</si>
  <si>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</si>
  <si>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 xml:space="preserve"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</t>
  </si>
  <si>
    <t>7649</t>
  </si>
  <si>
    <t>029</t>
  </si>
  <si>
    <t>35</t>
  </si>
  <si>
    <t>082</t>
  </si>
  <si>
    <t>118</t>
  </si>
  <si>
    <t>120</t>
  </si>
  <si>
    <t xml:space="preserve">Перечень  безвозмездных поступлений   из краевого бюджета,
 отраженных в доходах и  расходах бюджета г.Дивногорска в 2019-2020 годах </t>
  </si>
  <si>
    <t>7508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</si>
  <si>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</si>
  <si>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Красноярья» государственной программы Красноярского края "Развитие транспортной системы"</t>
  </si>
  <si>
    <t>тыс.руб</t>
  </si>
  <si>
    <t>15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</si>
  <si>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</si>
  <si>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городских округов 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</si>
  <si>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</si>
  <si>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</si>
  <si>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25</t>
  </si>
  <si>
    <t>519</t>
  </si>
  <si>
    <t>Субсидии бюджетам на поддержку отрасли культуры</t>
  </si>
  <si>
    <t>Субсидия бюджетам городских округов на поддержку отрасли культуры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</si>
  <si>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</si>
  <si>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</si>
  <si>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</si>
  <si>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ситуациях»"государственной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</si>
  <si>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r>
      <rPr>
        <b/>
        <sz val="12"/>
        <rFont val="Times New Roman"/>
        <family val="1"/>
        <charset val="204"/>
      </rPr>
      <t>Приложение 8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2018 год и плановый 
период 2019-2020 годов"от 19 декабря  2017г. № 23-191-ГС</t>
    </r>
  </si>
  <si>
    <r>
      <rPr>
        <b/>
        <sz val="12"/>
        <color theme="1"/>
        <rFont val="Times New Roman"/>
        <family val="1"/>
        <charset val="204"/>
      </rPr>
      <t>Приложение 7</t>
    </r>
    <r>
      <rPr>
        <sz val="12"/>
        <color theme="1"/>
        <rFont val="Times New Roman"/>
        <family val="1"/>
        <charset val="204"/>
      </rPr>
      <t xml:space="preserve">
 к решению Дивногорского городского Совета депутатовот 
от 30 января 2018 г. № 24 -  - ГС"О  внесении  изменений  
в  решение  Дивногорского городского Совета  депутатов 
  от  19 декабря  2017  г.  № 23-191-ГС "О бюджете города 
Дивногорска на 2018 год и плановый  период 2019-2020 годов"</t>
    </r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</si>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</sst>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3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4" fillId="0" borderId="2" xfId="0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vertical="top"/>
    </xf>
    <xf numFmtId="0" fontId="6" fillId="0" borderId="0" xfId="0" applyFont="1"/>
    <xf numFmtId="49" fontId="5" fillId="0" borderId="1" xfId="0" quotePrefix="1" applyNumberFormat="1" applyFont="1" applyFill="1" applyBorder="1" applyAlignment="1">
      <alignment horizontal="center" vertical="center" textRotation="90" wrapText="1"/>
    </xf>
    <xf numFmtId="49" fontId="5" fillId="0" borderId="1" xfId="0" applyNumberFormat="1" applyFont="1" applyFill="1" applyBorder="1" applyAlignment="1">
      <alignment horizontal="center" vertical="center" textRotation="90" wrapText="1"/>
    </xf>
    <xf numFmtId="0" fontId="7" fillId="0" borderId="0" xfId="0" applyFont="1" applyAlignment="1">
      <alignment vertical="top"/>
    </xf>
    <xf numFmtId="0" fontId="8" fillId="0" borderId="0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vertical="top" wrapText="1"/>
    </xf>
    <xf numFmtId="0" fontId="10" fillId="0" borderId="1" xfId="0" quotePrefix="1" applyFont="1" applyFill="1" applyBorder="1" applyAlignment="1">
      <alignment horizontal="center" vertical="center" textRotation="90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quotePrefix="1" applyNumberFormat="1" applyFont="1" applyFill="1" applyBorder="1" applyAlignment="1">
      <alignment horizontal="center" vertical="top" wrapText="1"/>
    </xf>
    <xf numFmtId="0" fontId="10" fillId="0" borderId="1" xfId="0" quotePrefix="1" applyFont="1" applyFill="1" applyBorder="1" applyAlignment="1">
      <alignment horizontal="center" vertical="center" wrapText="1"/>
    </xf>
    <xf numFmtId="0" fontId="5" fillId="2" borderId="1" xfId="2" applyNumberFormat="1" applyFont="1" applyFill="1" applyBorder="1" applyAlignment="1">
      <alignment horizontal="left" vertical="top" wrapText="1"/>
    </xf>
    <xf numFmtId="0" fontId="5" fillId="0" borderId="0" xfId="1" applyFont="1" applyAlignment="1">
      <alignment horizontal="righ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1" xfId="2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5" fillId="0" borderId="0" xfId="1" applyFont="1" applyAlignment="1">
      <alignment horizontal="right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textRotation="90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top" wrapText="1"/>
    </xf>
    <xf numFmtId="0" fontId="9" fillId="2" borderId="1" xfId="2" applyNumberFormat="1" applyFont="1" applyFill="1" applyBorder="1" applyAlignment="1">
      <alignment vertical="top" wrapText="1"/>
    </xf>
    <xf numFmtId="1" fontId="12" fillId="2" borderId="1" xfId="0" applyNumberFormat="1" applyFont="1" applyFill="1" applyBorder="1" applyAlignment="1">
      <alignment horizontal="left" vertical="top"/>
    </xf>
  </cellXfs>
  <cellStyles count="4">
    <cellStyle name="Обычный" xfId="0" builtinId="0"/>
    <cellStyle name="Обычный 2" xfId="3"/>
    <cellStyle name="Обычный_Лист1" xfId="2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6"/>
  <sheetViews>
    <sheetView tabSelected="1" view="pageBreakPreview" topLeftCell="A52" zoomScaleSheetLayoutView="100" workbookViewId="0">
      <selection activeCell="K53" sqref="K53"/>
    </sheetView>
  </sheetViews>
  <sheetFormatPr defaultRowHeight="15"/>
  <cols>
    <col min="1" max="1" width="2.85546875" style="1" customWidth="1"/>
    <col min="2" max="2" width="4.85546875" style="1" customWidth="1"/>
    <col min="3" max="3" width="2.85546875" style="1" customWidth="1"/>
    <col min="4" max="4" width="4" style="2" customWidth="1"/>
    <col min="5" max="5" width="2.85546875" style="1" customWidth="1"/>
    <col min="6" max="6" width="4.5703125" customWidth="1"/>
    <col min="7" max="7" width="3.28515625" customWidth="1"/>
    <col min="8" max="8" width="5.140625" customWidth="1"/>
    <col min="9" max="9" width="5" customWidth="1"/>
    <col min="10" max="10" width="31.28515625" style="17" customWidth="1"/>
    <col min="11" max="11" width="10.5703125" customWidth="1"/>
    <col min="12" max="12" width="10.85546875" customWidth="1"/>
  </cols>
  <sheetData>
    <row r="1" spans="1:12" s="9" customFormat="1">
      <c r="A1" s="1"/>
      <c r="B1" s="1"/>
      <c r="C1" s="1"/>
      <c r="D1" s="2"/>
      <c r="E1" s="1"/>
      <c r="J1" s="17"/>
    </row>
    <row r="2" spans="1:12" ht="98.25" customHeight="1">
      <c r="A2" s="33" t="s">
        <v>114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ht="66.75" customHeight="1">
      <c r="A3" s="35" t="s">
        <v>113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2" s="9" customFormat="1" ht="12.75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spans="1:12" ht="36" customHeight="1">
      <c r="A5" s="14"/>
      <c r="B5" s="36" t="s">
        <v>95</v>
      </c>
      <c r="C5" s="36"/>
      <c r="D5" s="36"/>
      <c r="E5" s="36"/>
      <c r="F5" s="36"/>
      <c r="G5" s="36"/>
      <c r="H5" s="36"/>
      <c r="I5" s="36"/>
      <c r="J5" s="36"/>
      <c r="K5" s="36"/>
      <c r="L5" s="36"/>
    </row>
    <row r="6" spans="1:12" s="9" customFormat="1" ht="16.5" customHeight="1">
      <c r="A6" s="14"/>
      <c r="B6" s="10"/>
      <c r="C6" s="10"/>
      <c r="D6" s="10"/>
      <c r="E6" s="10"/>
      <c r="F6" s="10"/>
      <c r="G6" s="10"/>
      <c r="H6" s="10"/>
      <c r="I6" s="10"/>
      <c r="J6" s="18"/>
      <c r="K6" s="10"/>
      <c r="L6" s="14" t="s">
        <v>99</v>
      </c>
    </row>
    <row r="7" spans="1:12" ht="15.75" customHeight="1">
      <c r="A7" s="40" t="s">
        <v>32</v>
      </c>
      <c r="B7" s="43" t="s">
        <v>33</v>
      </c>
      <c r="C7" s="44"/>
      <c r="D7" s="44"/>
      <c r="E7" s="44"/>
      <c r="F7" s="44"/>
      <c r="G7" s="44"/>
      <c r="H7" s="44"/>
      <c r="I7" s="45"/>
      <c r="J7" s="46" t="s">
        <v>34</v>
      </c>
      <c r="K7" s="37" t="s">
        <v>35</v>
      </c>
      <c r="L7" s="37" t="s">
        <v>36</v>
      </c>
    </row>
    <row r="8" spans="1:12" ht="57.75" customHeight="1">
      <c r="A8" s="41"/>
      <c r="B8" s="38" t="s">
        <v>37</v>
      </c>
      <c r="C8" s="39" t="s">
        <v>38</v>
      </c>
      <c r="D8" s="39"/>
      <c r="E8" s="39"/>
      <c r="F8" s="39"/>
      <c r="G8" s="39"/>
      <c r="H8" s="39" t="s">
        <v>39</v>
      </c>
      <c r="I8" s="39"/>
      <c r="J8" s="47"/>
      <c r="K8" s="37"/>
      <c r="L8" s="37"/>
    </row>
    <row r="9" spans="1:12" ht="108.75" customHeight="1">
      <c r="A9" s="42"/>
      <c r="B9" s="38"/>
      <c r="C9" s="15" t="s">
        <v>40</v>
      </c>
      <c r="D9" s="15" t="s">
        <v>41</v>
      </c>
      <c r="E9" s="15" t="s">
        <v>42</v>
      </c>
      <c r="F9" s="15" t="s">
        <v>43</v>
      </c>
      <c r="G9" s="16" t="s">
        <v>44</v>
      </c>
      <c r="H9" s="16" t="s">
        <v>45</v>
      </c>
      <c r="I9" s="16" t="s">
        <v>46</v>
      </c>
      <c r="J9" s="48"/>
      <c r="K9" s="37"/>
      <c r="L9" s="37"/>
    </row>
    <row r="10" spans="1:12">
      <c r="A10" s="20"/>
      <c r="B10" s="21" t="s">
        <v>47</v>
      </c>
      <c r="C10" s="21" t="s">
        <v>48</v>
      </c>
      <c r="D10" s="21" t="s">
        <v>49</v>
      </c>
      <c r="E10" s="21" t="s">
        <v>50</v>
      </c>
      <c r="F10" s="21" t="s">
        <v>51</v>
      </c>
      <c r="G10" s="21" t="s">
        <v>52</v>
      </c>
      <c r="H10" s="21" t="s">
        <v>53</v>
      </c>
      <c r="I10" s="21" t="s">
        <v>54</v>
      </c>
      <c r="J10" s="22">
        <v>9</v>
      </c>
      <c r="K10" s="23">
        <v>10</v>
      </c>
      <c r="L10" s="23">
        <v>11</v>
      </c>
    </row>
    <row r="11" spans="1:12" ht="48.75" customHeight="1">
      <c r="A11" s="51">
        <f t="shared" ref="A11:A55" si="0">A10+1</f>
        <v>1</v>
      </c>
      <c r="B11" s="11" t="s">
        <v>55</v>
      </c>
      <c r="C11" s="11" t="s">
        <v>48</v>
      </c>
      <c r="D11" s="11" t="s">
        <v>56</v>
      </c>
      <c r="E11" s="11" t="s">
        <v>56</v>
      </c>
      <c r="F11" s="11" t="s">
        <v>55</v>
      </c>
      <c r="G11" s="11" t="s">
        <v>56</v>
      </c>
      <c r="H11" s="11" t="s">
        <v>57</v>
      </c>
      <c r="I11" s="11" t="s">
        <v>55</v>
      </c>
      <c r="J11" s="19" t="s">
        <v>0</v>
      </c>
      <c r="K11" s="12">
        <f t="shared" ref="K11:L11" si="1">K12</f>
        <v>413576.19999999995</v>
      </c>
      <c r="L11" s="12">
        <f t="shared" si="1"/>
        <v>416518.8</v>
      </c>
    </row>
    <row r="12" spans="1:12" ht="85.5">
      <c r="A12" s="51">
        <f t="shared" si="0"/>
        <v>2</v>
      </c>
      <c r="B12" s="11" t="s">
        <v>55</v>
      </c>
      <c r="C12" s="11" t="s">
        <v>48</v>
      </c>
      <c r="D12" s="11" t="s">
        <v>58</v>
      </c>
      <c r="E12" s="11" t="s">
        <v>56</v>
      </c>
      <c r="F12" s="11" t="s">
        <v>55</v>
      </c>
      <c r="G12" s="11" t="s">
        <v>56</v>
      </c>
      <c r="H12" s="11" t="s">
        <v>57</v>
      </c>
      <c r="I12" s="11" t="s">
        <v>55</v>
      </c>
      <c r="J12" s="19" t="s">
        <v>59</v>
      </c>
      <c r="K12" s="13">
        <f>K13+K17+K28</f>
        <v>413576.19999999995</v>
      </c>
      <c r="L12" s="13">
        <f>L13+L17+L28</f>
        <v>416518.8</v>
      </c>
    </row>
    <row r="13" spans="1:12" ht="47.25">
      <c r="A13" s="51">
        <f t="shared" si="0"/>
        <v>3</v>
      </c>
      <c r="B13" s="11" t="s">
        <v>55</v>
      </c>
      <c r="C13" s="11" t="s">
        <v>48</v>
      </c>
      <c r="D13" s="11" t="s">
        <v>58</v>
      </c>
      <c r="E13" s="11" t="s">
        <v>100</v>
      </c>
      <c r="F13" s="11" t="s">
        <v>55</v>
      </c>
      <c r="G13" s="11" t="s">
        <v>56</v>
      </c>
      <c r="H13" s="11" t="s">
        <v>57</v>
      </c>
      <c r="I13" s="11" t="s">
        <v>60</v>
      </c>
      <c r="J13" s="30" t="s">
        <v>1</v>
      </c>
      <c r="K13" s="12">
        <f t="shared" ref="K13:L13" si="2">K14</f>
        <v>3852.2</v>
      </c>
      <c r="L13" s="12">
        <f t="shared" si="2"/>
        <v>3852.2</v>
      </c>
    </row>
    <row r="14" spans="1:12" ht="55.5" customHeight="1">
      <c r="A14" s="51">
        <f t="shared" si="0"/>
        <v>4</v>
      </c>
      <c r="B14" s="11" t="s">
        <v>55</v>
      </c>
      <c r="C14" s="11" t="s">
        <v>48</v>
      </c>
      <c r="D14" s="11" t="s">
        <v>58</v>
      </c>
      <c r="E14" s="11" t="s">
        <v>100</v>
      </c>
      <c r="F14" s="11" t="s">
        <v>61</v>
      </c>
      <c r="G14" s="11" t="s">
        <v>62</v>
      </c>
      <c r="H14" s="11" t="s">
        <v>57</v>
      </c>
      <c r="I14" s="11" t="s">
        <v>60</v>
      </c>
      <c r="J14" s="49" t="s">
        <v>2</v>
      </c>
      <c r="K14" s="13">
        <f>K16</f>
        <v>3852.2</v>
      </c>
      <c r="L14" s="13">
        <f>L16</f>
        <v>3852.2</v>
      </c>
    </row>
    <row r="15" spans="1:12" ht="60.75" customHeight="1">
      <c r="A15" s="51">
        <f t="shared" si="0"/>
        <v>5</v>
      </c>
      <c r="B15" s="11" t="s">
        <v>63</v>
      </c>
      <c r="C15" s="11" t="s">
        <v>48</v>
      </c>
      <c r="D15" s="11" t="s">
        <v>58</v>
      </c>
      <c r="E15" s="11" t="s">
        <v>100</v>
      </c>
      <c r="F15" s="11" t="s">
        <v>61</v>
      </c>
      <c r="G15" s="11" t="s">
        <v>62</v>
      </c>
      <c r="H15" s="11" t="s">
        <v>57</v>
      </c>
      <c r="I15" s="11" t="s">
        <v>60</v>
      </c>
      <c r="J15" s="26" t="s">
        <v>2</v>
      </c>
      <c r="K15" s="13">
        <f t="shared" ref="K15:L15" si="3">K16</f>
        <v>3852.2</v>
      </c>
      <c r="L15" s="13">
        <f t="shared" si="3"/>
        <v>3852.2</v>
      </c>
    </row>
    <row r="16" spans="1:12" s="3" customFormat="1" ht="236.25">
      <c r="A16" s="51">
        <f t="shared" si="0"/>
        <v>6</v>
      </c>
      <c r="B16" s="11" t="s">
        <v>63</v>
      </c>
      <c r="C16" s="11" t="s">
        <v>48</v>
      </c>
      <c r="D16" s="11" t="s">
        <v>58</v>
      </c>
      <c r="E16" s="11" t="s">
        <v>100</v>
      </c>
      <c r="F16" s="11" t="s">
        <v>61</v>
      </c>
      <c r="G16" s="11" t="s">
        <v>62</v>
      </c>
      <c r="H16" s="11" t="s">
        <v>64</v>
      </c>
      <c r="I16" s="11" t="s">
        <v>60</v>
      </c>
      <c r="J16" s="28" t="s">
        <v>12</v>
      </c>
      <c r="K16" s="13">
        <v>3852.2</v>
      </c>
      <c r="L16" s="13">
        <v>3852.2</v>
      </c>
    </row>
    <row r="17" spans="1:12" s="4" customFormat="1" ht="63">
      <c r="A17" s="51">
        <f t="shared" si="0"/>
        <v>7</v>
      </c>
      <c r="B17" s="11" t="s">
        <v>55</v>
      </c>
      <c r="C17" s="11" t="s">
        <v>48</v>
      </c>
      <c r="D17" s="11" t="s">
        <v>58</v>
      </c>
      <c r="E17" s="11" t="s">
        <v>65</v>
      </c>
      <c r="F17" s="11" t="s">
        <v>55</v>
      </c>
      <c r="G17" s="11" t="s">
        <v>56</v>
      </c>
      <c r="H17" s="11" t="s">
        <v>57</v>
      </c>
      <c r="I17" s="11" t="s">
        <v>60</v>
      </c>
      <c r="J17" s="30" t="s">
        <v>3</v>
      </c>
      <c r="K17" s="12">
        <f>K20+K18</f>
        <v>30056.6</v>
      </c>
      <c r="L17" s="12">
        <f>L20+L18</f>
        <v>30055.599999999999</v>
      </c>
    </row>
    <row r="18" spans="1:12" s="9" customFormat="1" ht="33" customHeight="1">
      <c r="A18" s="51">
        <f t="shared" si="0"/>
        <v>8</v>
      </c>
      <c r="B18" s="11" t="s">
        <v>55</v>
      </c>
      <c r="C18" s="11" t="s">
        <v>48</v>
      </c>
      <c r="D18" s="11" t="s">
        <v>58</v>
      </c>
      <c r="E18" s="11" t="s">
        <v>105</v>
      </c>
      <c r="F18" s="11" t="s">
        <v>106</v>
      </c>
      <c r="G18" s="11" t="s">
        <v>56</v>
      </c>
      <c r="H18" s="11" t="s">
        <v>57</v>
      </c>
      <c r="I18" s="11" t="s">
        <v>60</v>
      </c>
      <c r="J18" s="26" t="s">
        <v>107</v>
      </c>
      <c r="K18" s="13">
        <f>K19</f>
        <v>87.4</v>
      </c>
      <c r="L18" s="13">
        <f>L19</f>
        <v>87.4</v>
      </c>
    </row>
    <row r="19" spans="1:12" s="9" customFormat="1" ht="63" customHeight="1">
      <c r="A19" s="51">
        <f t="shared" si="0"/>
        <v>9</v>
      </c>
      <c r="B19" s="11" t="s">
        <v>63</v>
      </c>
      <c r="C19" s="11" t="s">
        <v>48</v>
      </c>
      <c r="D19" s="11" t="s">
        <v>58</v>
      </c>
      <c r="E19" s="11" t="s">
        <v>105</v>
      </c>
      <c r="F19" s="11" t="s">
        <v>106</v>
      </c>
      <c r="G19" s="11" t="s">
        <v>62</v>
      </c>
      <c r="H19" s="11" t="s">
        <v>57</v>
      </c>
      <c r="I19" s="11" t="s">
        <v>60</v>
      </c>
      <c r="J19" s="27" t="s">
        <v>108</v>
      </c>
      <c r="K19" s="13">
        <v>87.4</v>
      </c>
      <c r="L19" s="13">
        <v>87.4</v>
      </c>
    </row>
    <row r="20" spans="1:12" ht="39" customHeight="1">
      <c r="A20" s="51">
        <f t="shared" si="0"/>
        <v>10</v>
      </c>
      <c r="B20" s="11" t="s">
        <v>55</v>
      </c>
      <c r="C20" s="11" t="s">
        <v>48</v>
      </c>
      <c r="D20" s="11" t="s">
        <v>58</v>
      </c>
      <c r="E20" s="11" t="s">
        <v>66</v>
      </c>
      <c r="F20" s="11" t="s">
        <v>67</v>
      </c>
      <c r="G20" s="11" t="s">
        <v>56</v>
      </c>
      <c r="H20" s="11" t="s">
        <v>57</v>
      </c>
      <c r="I20" s="11" t="s">
        <v>60</v>
      </c>
      <c r="J20" s="26" t="s">
        <v>5</v>
      </c>
      <c r="K20" s="13">
        <f t="shared" ref="K20:L20" si="4">K21</f>
        <v>29969.199999999997</v>
      </c>
      <c r="L20" s="13">
        <f t="shared" si="4"/>
        <v>29968.199999999997</v>
      </c>
    </row>
    <row r="21" spans="1:12" ht="39.75" customHeight="1">
      <c r="A21" s="51">
        <f t="shared" si="0"/>
        <v>11</v>
      </c>
      <c r="B21" s="11" t="s">
        <v>55</v>
      </c>
      <c r="C21" s="11" t="s">
        <v>48</v>
      </c>
      <c r="D21" s="11" t="s">
        <v>58</v>
      </c>
      <c r="E21" s="11" t="s">
        <v>66</v>
      </c>
      <c r="F21" s="11" t="s">
        <v>67</v>
      </c>
      <c r="G21" s="11" t="s">
        <v>62</v>
      </c>
      <c r="H21" s="11" t="s">
        <v>57</v>
      </c>
      <c r="I21" s="11" t="s">
        <v>60</v>
      </c>
      <c r="J21" s="26" t="s">
        <v>4</v>
      </c>
      <c r="K21" s="13">
        <f>SUM(K22:K27)</f>
        <v>29969.199999999997</v>
      </c>
      <c r="L21" s="13">
        <f>SUM(L22:L27)</f>
        <v>29968.199999999997</v>
      </c>
    </row>
    <row r="22" spans="1:12" s="9" customFormat="1" ht="247.5" customHeight="1">
      <c r="A22" s="51">
        <f t="shared" si="0"/>
        <v>12</v>
      </c>
      <c r="B22" s="11" t="s">
        <v>63</v>
      </c>
      <c r="C22" s="11" t="s">
        <v>48</v>
      </c>
      <c r="D22" s="11" t="s">
        <v>58</v>
      </c>
      <c r="E22" s="11" t="s">
        <v>66</v>
      </c>
      <c r="F22" s="11" t="s">
        <v>67</v>
      </c>
      <c r="G22" s="11" t="s">
        <v>62</v>
      </c>
      <c r="H22" s="11" t="s">
        <v>109</v>
      </c>
      <c r="I22" s="11" t="s">
        <v>60</v>
      </c>
      <c r="J22" s="24" t="s">
        <v>110</v>
      </c>
      <c r="K22" s="13">
        <v>90.2</v>
      </c>
      <c r="L22" s="13">
        <v>90.2</v>
      </c>
    </row>
    <row r="23" spans="1:12" s="9" customFormat="1" ht="315">
      <c r="A23" s="51">
        <f t="shared" si="0"/>
        <v>13</v>
      </c>
      <c r="B23" s="11" t="s">
        <v>63</v>
      </c>
      <c r="C23" s="11" t="s">
        <v>48</v>
      </c>
      <c r="D23" s="11" t="s">
        <v>58</v>
      </c>
      <c r="E23" s="11" t="s">
        <v>66</v>
      </c>
      <c r="F23" s="11" t="s">
        <v>67</v>
      </c>
      <c r="G23" s="11" t="s">
        <v>62</v>
      </c>
      <c r="H23" s="11" t="s">
        <v>111</v>
      </c>
      <c r="I23" s="11" t="s">
        <v>60</v>
      </c>
      <c r="J23" s="24" t="s">
        <v>112</v>
      </c>
      <c r="K23" s="13">
        <v>10</v>
      </c>
      <c r="L23" s="13">
        <v>9</v>
      </c>
    </row>
    <row r="24" spans="1:12" ht="189">
      <c r="A24" s="51">
        <f t="shared" si="0"/>
        <v>14</v>
      </c>
      <c r="B24" s="11" t="s">
        <v>63</v>
      </c>
      <c r="C24" s="11" t="s">
        <v>48</v>
      </c>
      <c r="D24" s="11" t="s">
        <v>58</v>
      </c>
      <c r="E24" s="11" t="s">
        <v>66</v>
      </c>
      <c r="F24" s="11" t="s">
        <v>67</v>
      </c>
      <c r="G24" s="11" t="s">
        <v>62</v>
      </c>
      <c r="H24" s="11" t="s">
        <v>68</v>
      </c>
      <c r="I24" s="11" t="s">
        <v>60</v>
      </c>
      <c r="J24" s="28" t="s">
        <v>13</v>
      </c>
      <c r="K24" s="13">
        <v>825.9</v>
      </c>
      <c r="L24" s="13">
        <v>825.9</v>
      </c>
    </row>
    <row r="25" spans="1:12" s="9" customFormat="1" ht="204.75">
      <c r="A25" s="51">
        <f t="shared" si="0"/>
        <v>15</v>
      </c>
      <c r="B25" s="11" t="s">
        <v>63</v>
      </c>
      <c r="C25" s="11" t="s">
        <v>48</v>
      </c>
      <c r="D25" s="11" t="s">
        <v>58</v>
      </c>
      <c r="E25" s="11" t="s">
        <v>66</v>
      </c>
      <c r="F25" s="11" t="s">
        <v>67</v>
      </c>
      <c r="G25" s="11" t="s">
        <v>62</v>
      </c>
      <c r="H25" s="11" t="s">
        <v>96</v>
      </c>
      <c r="I25" s="11" t="s">
        <v>60</v>
      </c>
      <c r="J25" s="29" t="s">
        <v>115</v>
      </c>
      <c r="K25" s="13">
        <v>17577.7</v>
      </c>
      <c r="L25" s="13">
        <v>17577.7</v>
      </c>
    </row>
    <row r="26" spans="1:12" s="9" customFormat="1" ht="221.25" customHeight="1">
      <c r="A26" s="51">
        <f t="shared" si="0"/>
        <v>16</v>
      </c>
      <c r="B26" s="11" t="s">
        <v>63</v>
      </c>
      <c r="C26" s="11" t="s">
        <v>48</v>
      </c>
      <c r="D26" s="11" t="s">
        <v>58</v>
      </c>
      <c r="E26" s="11" t="s">
        <v>66</v>
      </c>
      <c r="F26" s="11" t="s">
        <v>67</v>
      </c>
      <c r="G26" s="11" t="s">
        <v>62</v>
      </c>
      <c r="H26" s="11" t="s">
        <v>97</v>
      </c>
      <c r="I26" s="11" t="s">
        <v>60</v>
      </c>
      <c r="J26" s="28" t="s">
        <v>98</v>
      </c>
      <c r="K26" s="13">
        <v>11017.4</v>
      </c>
      <c r="L26" s="13">
        <v>11017.4</v>
      </c>
    </row>
    <row r="27" spans="1:12" s="5" customFormat="1" ht="279.75" customHeight="1">
      <c r="A27" s="51">
        <f t="shared" si="0"/>
        <v>17</v>
      </c>
      <c r="B27" s="11" t="s">
        <v>63</v>
      </c>
      <c r="C27" s="11" t="s">
        <v>48</v>
      </c>
      <c r="D27" s="11" t="s">
        <v>58</v>
      </c>
      <c r="E27" s="11" t="s">
        <v>66</v>
      </c>
      <c r="F27" s="11" t="s">
        <v>67</v>
      </c>
      <c r="G27" s="11" t="s">
        <v>62</v>
      </c>
      <c r="H27" s="11" t="s">
        <v>69</v>
      </c>
      <c r="I27" s="11" t="s">
        <v>60</v>
      </c>
      <c r="J27" s="28" t="s">
        <v>14</v>
      </c>
      <c r="K27" s="13">
        <v>448</v>
      </c>
      <c r="L27" s="13">
        <v>448</v>
      </c>
    </row>
    <row r="28" spans="1:12" s="9" customFormat="1" ht="57.75" customHeight="1">
      <c r="A28" s="51">
        <f t="shared" si="0"/>
        <v>18</v>
      </c>
      <c r="B28" s="11" t="s">
        <v>55</v>
      </c>
      <c r="C28" s="11" t="s">
        <v>48</v>
      </c>
      <c r="D28" s="11" t="s">
        <v>58</v>
      </c>
      <c r="E28" s="11" t="s">
        <v>70</v>
      </c>
      <c r="F28" s="11" t="s">
        <v>55</v>
      </c>
      <c r="G28" s="11" t="s">
        <v>56</v>
      </c>
      <c r="H28" s="11" t="s">
        <v>57</v>
      </c>
      <c r="I28" s="11" t="s">
        <v>60</v>
      </c>
      <c r="J28" s="30" t="s">
        <v>6</v>
      </c>
      <c r="K28" s="12">
        <f t="shared" ref="K28:L28" si="5">K29+K48+K50+K52+K54</f>
        <v>379667.39999999997</v>
      </c>
      <c r="L28" s="12">
        <f t="shared" si="5"/>
        <v>382611</v>
      </c>
    </row>
    <row r="29" spans="1:12" ht="88.5" customHeight="1">
      <c r="A29" s="51">
        <f t="shared" si="0"/>
        <v>19</v>
      </c>
      <c r="B29" s="11" t="s">
        <v>55</v>
      </c>
      <c r="C29" s="11" t="s">
        <v>48</v>
      </c>
      <c r="D29" s="11" t="s">
        <v>58</v>
      </c>
      <c r="E29" s="11" t="s">
        <v>70</v>
      </c>
      <c r="F29" s="11" t="s">
        <v>71</v>
      </c>
      <c r="G29" s="11" t="s">
        <v>56</v>
      </c>
      <c r="H29" s="11" t="s">
        <v>57</v>
      </c>
      <c r="I29" s="11" t="s">
        <v>60</v>
      </c>
      <c r="J29" s="26" t="s">
        <v>7</v>
      </c>
      <c r="K29" s="12">
        <f t="shared" ref="K29:L29" si="6">K30</f>
        <v>367549.69999999995</v>
      </c>
      <c r="L29" s="12">
        <f t="shared" si="6"/>
        <v>367549.69999999995</v>
      </c>
    </row>
    <row r="30" spans="1:12" ht="88.5" customHeight="1">
      <c r="A30" s="51">
        <f t="shared" si="0"/>
        <v>20</v>
      </c>
      <c r="B30" s="11" t="s">
        <v>55</v>
      </c>
      <c r="C30" s="11" t="s">
        <v>48</v>
      </c>
      <c r="D30" s="11" t="s">
        <v>58</v>
      </c>
      <c r="E30" s="11" t="s">
        <v>70</v>
      </c>
      <c r="F30" s="11" t="s">
        <v>71</v>
      </c>
      <c r="G30" s="11" t="s">
        <v>62</v>
      </c>
      <c r="H30" s="11" t="s">
        <v>57</v>
      </c>
      <c r="I30" s="11" t="s">
        <v>60</v>
      </c>
      <c r="J30" s="26" t="s">
        <v>8</v>
      </c>
      <c r="K30" s="12">
        <f t="shared" ref="K30:L30" si="7">SUM(K31:K47)</f>
        <v>367549.69999999995</v>
      </c>
      <c r="L30" s="12">
        <f t="shared" si="7"/>
        <v>367549.69999999995</v>
      </c>
    </row>
    <row r="31" spans="1:12" ht="315">
      <c r="A31" s="51">
        <f t="shared" si="0"/>
        <v>21</v>
      </c>
      <c r="B31" s="11" t="s">
        <v>63</v>
      </c>
      <c r="C31" s="11" t="s">
        <v>48</v>
      </c>
      <c r="D31" s="11" t="s">
        <v>58</v>
      </c>
      <c r="E31" s="11" t="s">
        <v>70</v>
      </c>
      <c r="F31" s="11" t="s">
        <v>71</v>
      </c>
      <c r="G31" s="11" t="s">
        <v>62</v>
      </c>
      <c r="H31" s="11" t="s">
        <v>72</v>
      </c>
      <c r="I31" s="11" t="s">
        <v>60</v>
      </c>
      <c r="J31" s="28" t="s">
        <v>17</v>
      </c>
      <c r="K31" s="13">
        <v>20935.599999999999</v>
      </c>
      <c r="L31" s="13">
        <v>20935.599999999999</v>
      </c>
    </row>
    <row r="32" spans="1:12" s="7" customFormat="1" ht="305.25" customHeight="1">
      <c r="A32" s="51">
        <f t="shared" si="0"/>
        <v>22</v>
      </c>
      <c r="B32" s="11" t="s">
        <v>63</v>
      </c>
      <c r="C32" s="11" t="s">
        <v>48</v>
      </c>
      <c r="D32" s="11" t="s">
        <v>58</v>
      </c>
      <c r="E32" s="11" t="s">
        <v>70</v>
      </c>
      <c r="F32" s="11" t="s">
        <v>71</v>
      </c>
      <c r="G32" s="11" t="s">
        <v>62</v>
      </c>
      <c r="H32" s="11" t="s">
        <v>73</v>
      </c>
      <c r="I32" s="11" t="s">
        <v>60</v>
      </c>
      <c r="J32" s="28" t="s">
        <v>31</v>
      </c>
      <c r="K32" s="13">
        <v>36.4</v>
      </c>
      <c r="L32" s="13">
        <v>36.4</v>
      </c>
    </row>
    <row r="33" spans="1:12" s="9" customFormat="1" ht="409.5">
      <c r="A33" s="51">
        <f t="shared" si="0"/>
        <v>23</v>
      </c>
      <c r="B33" s="11" t="s">
        <v>63</v>
      </c>
      <c r="C33" s="11" t="s">
        <v>48</v>
      </c>
      <c r="D33" s="11" t="s">
        <v>58</v>
      </c>
      <c r="E33" s="11" t="s">
        <v>70</v>
      </c>
      <c r="F33" s="11" t="s">
        <v>71</v>
      </c>
      <c r="G33" s="11" t="s">
        <v>62</v>
      </c>
      <c r="H33" s="11" t="s">
        <v>74</v>
      </c>
      <c r="I33" s="11" t="s">
        <v>60</v>
      </c>
      <c r="J33" s="50" t="s">
        <v>30</v>
      </c>
      <c r="K33" s="13">
        <v>39286.9</v>
      </c>
      <c r="L33" s="13">
        <v>39286.9</v>
      </c>
    </row>
    <row r="34" spans="1:12" s="9" customFormat="1" ht="409.6" customHeight="1">
      <c r="A34" s="51">
        <f t="shared" si="0"/>
        <v>24</v>
      </c>
      <c r="B34" s="11" t="s">
        <v>63</v>
      </c>
      <c r="C34" s="11" t="s">
        <v>48</v>
      </c>
      <c r="D34" s="11" t="s">
        <v>58</v>
      </c>
      <c r="E34" s="11" t="s">
        <v>70</v>
      </c>
      <c r="F34" s="11" t="s">
        <v>71</v>
      </c>
      <c r="G34" s="11" t="s">
        <v>62</v>
      </c>
      <c r="H34" s="11" t="s">
        <v>75</v>
      </c>
      <c r="I34" s="11" t="s">
        <v>60</v>
      </c>
      <c r="J34" s="50" t="s">
        <v>28</v>
      </c>
      <c r="K34" s="13">
        <v>29497.5</v>
      </c>
      <c r="L34" s="13">
        <v>29497.5</v>
      </c>
    </row>
    <row r="35" spans="1:12" s="9" customFormat="1" ht="299.25">
      <c r="A35" s="51">
        <f t="shared" si="0"/>
        <v>25</v>
      </c>
      <c r="B35" s="11" t="s">
        <v>63</v>
      </c>
      <c r="C35" s="11" t="s">
        <v>48</v>
      </c>
      <c r="D35" s="11" t="s">
        <v>58</v>
      </c>
      <c r="E35" s="11" t="s">
        <v>70</v>
      </c>
      <c r="F35" s="11" t="s">
        <v>71</v>
      </c>
      <c r="G35" s="11" t="s">
        <v>62</v>
      </c>
      <c r="H35" s="11" t="s">
        <v>76</v>
      </c>
      <c r="I35" s="11" t="s">
        <v>60</v>
      </c>
      <c r="J35" s="28" t="s">
        <v>25</v>
      </c>
      <c r="K35" s="13">
        <v>32</v>
      </c>
      <c r="L35" s="13">
        <v>32</v>
      </c>
    </row>
    <row r="36" spans="1:12" s="9" customFormat="1" ht="283.5">
      <c r="A36" s="51">
        <f t="shared" si="0"/>
        <v>26</v>
      </c>
      <c r="B36" s="11" t="s">
        <v>63</v>
      </c>
      <c r="C36" s="11" t="s">
        <v>48</v>
      </c>
      <c r="D36" s="11" t="s">
        <v>58</v>
      </c>
      <c r="E36" s="11" t="s">
        <v>70</v>
      </c>
      <c r="F36" s="11" t="s">
        <v>71</v>
      </c>
      <c r="G36" s="11" t="s">
        <v>62</v>
      </c>
      <c r="H36" s="11" t="s">
        <v>77</v>
      </c>
      <c r="I36" s="11" t="s">
        <v>60</v>
      </c>
      <c r="J36" s="28" t="s">
        <v>21</v>
      </c>
      <c r="K36" s="13">
        <v>10934</v>
      </c>
      <c r="L36" s="13">
        <v>10934</v>
      </c>
    </row>
    <row r="37" spans="1:12" s="9" customFormat="1" ht="189">
      <c r="A37" s="51">
        <f t="shared" si="0"/>
        <v>27</v>
      </c>
      <c r="B37" s="11" t="s">
        <v>63</v>
      </c>
      <c r="C37" s="11" t="s">
        <v>48</v>
      </c>
      <c r="D37" s="11" t="s">
        <v>58</v>
      </c>
      <c r="E37" s="11" t="s">
        <v>70</v>
      </c>
      <c r="F37" s="11" t="s">
        <v>71</v>
      </c>
      <c r="G37" s="11" t="s">
        <v>62</v>
      </c>
      <c r="H37" s="11" t="s">
        <v>78</v>
      </c>
      <c r="I37" s="11" t="s">
        <v>60</v>
      </c>
      <c r="J37" s="28" t="s">
        <v>23</v>
      </c>
      <c r="K37" s="13">
        <v>445.1</v>
      </c>
      <c r="L37" s="13">
        <v>445.1</v>
      </c>
    </row>
    <row r="38" spans="1:12" s="9" customFormat="1" ht="346.5">
      <c r="A38" s="51">
        <f t="shared" si="0"/>
        <v>28</v>
      </c>
      <c r="B38" s="11" t="s">
        <v>63</v>
      </c>
      <c r="C38" s="11" t="s">
        <v>48</v>
      </c>
      <c r="D38" s="11" t="s">
        <v>58</v>
      </c>
      <c r="E38" s="11" t="s">
        <v>70</v>
      </c>
      <c r="F38" s="11" t="s">
        <v>71</v>
      </c>
      <c r="G38" s="11" t="s">
        <v>62</v>
      </c>
      <c r="H38" s="11" t="s">
        <v>79</v>
      </c>
      <c r="I38" s="11" t="s">
        <v>60</v>
      </c>
      <c r="J38" s="28" t="s">
        <v>26</v>
      </c>
      <c r="K38" s="13">
        <v>702.3</v>
      </c>
      <c r="L38" s="13">
        <v>702.3</v>
      </c>
    </row>
    <row r="39" spans="1:12" s="9" customFormat="1" ht="252">
      <c r="A39" s="51">
        <f t="shared" si="0"/>
        <v>29</v>
      </c>
      <c r="B39" s="11" t="s">
        <v>63</v>
      </c>
      <c r="C39" s="11" t="s">
        <v>48</v>
      </c>
      <c r="D39" s="11" t="s">
        <v>58</v>
      </c>
      <c r="E39" s="11" t="s">
        <v>70</v>
      </c>
      <c r="F39" s="11" t="s">
        <v>71</v>
      </c>
      <c r="G39" s="11" t="s">
        <v>62</v>
      </c>
      <c r="H39" s="11" t="s">
        <v>80</v>
      </c>
      <c r="I39" s="11" t="s">
        <v>60</v>
      </c>
      <c r="J39" s="28" t="s">
        <v>24</v>
      </c>
      <c r="K39" s="13">
        <v>112.9</v>
      </c>
      <c r="L39" s="13">
        <v>112.9</v>
      </c>
    </row>
    <row r="40" spans="1:12" s="9" customFormat="1" ht="299.25">
      <c r="A40" s="51">
        <f t="shared" si="0"/>
        <v>30</v>
      </c>
      <c r="B40" s="11" t="s">
        <v>63</v>
      </c>
      <c r="C40" s="11" t="s">
        <v>48</v>
      </c>
      <c r="D40" s="11" t="s">
        <v>58</v>
      </c>
      <c r="E40" s="11" t="s">
        <v>70</v>
      </c>
      <c r="F40" s="11" t="s">
        <v>71</v>
      </c>
      <c r="G40" s="11" t="s">
        <v>62</v>
      </c>
      <c r="H40" s="11" t="s">
        <v>81</v>
      </c>
      <c r="I40" s="11" t="s">
        <v>60</v>
      </c>
      <c r="J40" s="28" t="s">
        <v>22</v>
      </c>
      <c r="K40" s="13">
        <v>1674.4</v>
      </c>
      <c r="L40" s="13">
        <v>1674.4</v>
      </c>
    </row>
    <row r="41" spans="1:12" s="9" customFormat="1" ht="409.5">
      <c r="A41" s="51">
        <f t="shared" si="0"/>
        <v>31</v>
      </c>
      <c r="B41" s="11" t="s">
        <v>63</v>
      </c>
      <c r="C41" s="11" t="s">
        <v>48</v>
      </c>
      <c r="D41" s="11" t="s">
        <v>58</v>
      </c>
      <c r="E41" s="11" t="s">
        <v>70</v>
      </c>
      <c r="F41" s="11" t="s">
        <v>71</v>
      </c>
      <c r="G41" s="11" t="s">
        <v>62</v>
      </c>
      <c r="H41" s="11" t="s">
        <v>82</v>
      </c>
      <c r="I41" s="11" t="s">
        <v>60</v>
      </c>
      <c r="J41" s="28" t="s">
        <v>19</v>
      </c>
      <c r="K41" s="13">
        <v>599</v>
      </c>
      <c r="L41" s="13">
        <v>599</v>
      </c>
    </row>
    <row r="42" spans="1:12" s="9" customFormat="1" ht="409.5">
      <c r="A42" s="51">
        <f t="shared" si="0"/>
        <v>32</v>
      </c>
      <c r="B42" s="11" t="s">
        <v>63</v>
      </c>
      <c r="C42" s="11" t="s">
        <v>48</v>
      </c>
      <c r="D42" s="11" t="s">
        <v>58</v>
      </c>
      <c r="E42" s="11" t="s">
        <v>70</v>
      </c>
      <c r="F42" s="11" t="s">
        <v>71</v>
      </c>
      <c r="G42" s="11" t="s">
        <v>62</v>
      </c>
      <c r="H42" s="11" t="s">
        <v>83</v>
      </c>
      <c r="I42" s="11" t="s">
        <v>60</v>
      </c>
      <c r="J42" s="28" t="s">
        <v>27</v>
      </c>
      <c r="K42" s="13">
        <f>116747.7+967.8</f>
        <v>117715.5</v>
      </c>
      <c r="L42" s="13">
        <f>116747.7+967.8</f>
        <v>117715.5</v>
      </c>
    </row>
    <row r="43" spans="1:12" s="9" customFormat="1" ht="330.75">
      <c r="A43" s="51">
        <f t="shared" si="0"/>
        <v>33</v>
      </c>
      <c r="B43" s="11" t="s">
        <v>63</v>
      </c>
      <c r="C43" s="11" t="s">
        <v>48</v>
      </c>
      <c r="D43" s="11" t="s">
        <v>58</v>
      </c>
      <c r="E43" s="11" t="s">
        <v>70</v>
      </c>
      <c r="F43" s="11" t="s">
        <v>71</v>
      </c>
      <c r="G43" s="11" t="s">
        <v>62</v>
      </c>
      <c r="H43" s="11" t="s">
        <v>84</v>
      </c>
      <c r="I43" s="11" t="s">
        <v>60</v>
      </c>
      <c r="J43" s="28" t="s">
        <v>18</v>
      </c>
      <c r="K43" s="13">
        <v>10628</v>
      </c>
      <c r="L43" s="13">
        <v>10628</v>
      </c>
    </row>
    <row r="44" spans="1:12" s="9" customFormat="1" ht="267.75">
      <c r="A44" s="51">
        <f t="shared" si="0"/>
        <v>34</v>
      </c>
      <c r="B44" s="11" t="s">
        <v>63</v>
      </c>
      <c r="C44" s="11" t="s">
        <v>48</v>
      </c>
      <c r="D44" s="11" t="s">
        <v>58</v>
      </c>
      <c r="E44" s="11" t="s">
        <v>70</v>
      </c>
      <c r="F44" s="11" t="s">
        <v>71</v>
      </c>
      <c r="G44" s="11" t="s">
        <v>62</v>
      </c>
      <c r="H44" s="11" t="s">
        <v>85</v>
      </c>
      <c r="I44" s="11" t="s">
        <v>60</v>
      </c>
      <c r="J44" s="28" t="s">
        <v>15</v>
      </c>
      <c r="K44" s="13">
        <v>51740.7</v>
      </c>
      <c r="L44" s="13">
        <v>51740.7</v>
      </c>
    </row>
    <row r="45" spans="1:12" s="9" customFormat="1" ht="409.5">
      <c r="A45" s="51">
        <f t="shared" si="0"/>
        <v>35</v>
      </c>
      <c r="B45" s="11" t="s">
        <v>63</v>
      </c>
      <c r="C45" s="11" t="s">
        <v>48</v>
      </c>
      <c r="D45" s="11" t="s">
        <v>58</v>
      </c>
      <c r="E45" s="11" t="s">
        <v>70</v>
      </c>
      <c r="F45" s="11" t="s">
        <v>71</v>
      </c>
      <c r="G45" s="11" t="s">
        <v>62</v>
      </c>
      <c r="H45" s="11" t="s">
        <v>86</v>
      </c>
      <c r="I45" s="11" t="s">
        <v>60</v>
      </c>
      <c r="J45" s="28" t="s">
        <v>29</v>
      </c>
      <c r="K45" s="13">
        <v>77610.899999999994</v>
      </c>
      <c r="L45" s="13">
        <v>77610.899999999994</v>
      </c>
    </row>
    <row r="46" spans="1:12" s="6" customFormat="1" ht="236.25">
      <c r="A46" s="51">
        <f t="shared" si="0"/>
        <v>36</v>
      </c>
      <c r="B46" s="11" t="s">
        <v>63</v>
      </c>
      <c r="C46" s="11" t="s">
        <v>48</v>
      </c>
      <c r="D46" s="11" t="s">
        <v>58</v>
      </c>
      <c r="E46" s="11" t="s">
        <v>70</v>
      </c>
      <c r="F46" s="11" t="s">
        <v>71</v>
      </c>
      <c r="G46" s="11" t="s">
        <v>62</v>
      </c>
      <c r="H46" s="11" t="s">
        <v>87</v>
      </c>
      <c r="I46" s="11" t="s">
        <v>60</v>
      </c>
      <c r="J46" s="29" t="s">
        <v>88</v>
      </c>
      <c r="K46" s="13">
        <v>482.1</v>
      </c>
      <c r="L46" s="13">
        <v>482.1</v>
      </c>
    </row>
    <row r="47" spans="1:12" s="6" customFormat="1" ht="204.75">
      <c r="A47" s="51">
        <f t="shared" si="0"/>
        <v>37</v>
      </c>
      <c r="B47" s="11" t="s">
        <v>63</v>
      </c>
      <c r="C47" s="11" t="s">
        <v>48</v>
      </c>
      <c r="D47" s="11" t="s">
        <v>58</v>
      </c>
      <c r="E47" s="11" t="s">
        <v>70</v>
      </c>
      <c r="F47" s="11" t="s">
        <v>71</v>
      </c>
      <c r="G47" s="11" t="s">
        <v>62</v>
      </c>
      <c r="H47" s="11" t="s">
        <v>89</v>
      </c>
      <c r="I47" s="11" t="s">
        <v>60</v>
      </c>
      <c r="J47" s="28" t="s">
        <v>16</v>
      </c>
      <c r="K47" s="13">
        <v>5116.3999999999996</v>
      </c>
      <c r="L47" s="13">
        <v>5116.3999999999996</v>
      </c>
    </row>
    <row r="48" spans="1:12" s="7" customFormat="1" ht="142.5" customHeight="1">
      <c r="A48" s="51">
        <f t="shared" si="0"/>
        <v>38</v>
      </c>
      <c r="B48" s="11" t="s">
        <v>55</v>
      </c>
      <c r="C48" s="11" t="s">
        <v>48</v>
      </c>
      <c r="D48" s="11" t="s">
        <v>58</v>
      </c>
      <c r="E48" s="11" t="s">
        <v>70</v>
      </c>
      <c r="F48" s="11" t="s">
        <v>90</v>
      </c>
      <c r="G48" s="11" t="s">
        <v>56</v>
      </c>
      <c r="H48" s="11" t="s">
        <v>57</v>
      </c>
      <c r="I48" s="11" t="s">
        <v>60</v>
      </c>
      <c r="J48" s="26" t="s">
        <v>9</v>
      </c>
      <c r="K48" s="13">
        <f t="shared" ref="K48:L48" si="8">K49</f>
        <v>3816.4</v>
      </c>
      <c r="L48" s="13">
        <f t="shared" si="8"/>
        <v>3816.4</v>
      </c>
    </row>
    <row r="49" spans="1:12" ht="173.25">
      <c r="A49" s="51">
        <f t="shared" si="0"/>
        <v>39</v>
      </c>
      <c r="B49" s="11" t="s">
        <v>63</v>
      </c>
      <c r="C49" s="11" t="s">
        <v>48</v>
      </c>
      <c r="D49" s="11" t="s">
        <v>58</v>
      </c>
      <c r="E49" s="11" t="s">
        <v>70</v>
      </c>
      <c r="F49" s="11" t="s">
        <v>90</v>
      </c>
      <c r="G49" s="11" t="s">
        <v>62</v>
      </c>
      <c r="H49" s="11" t="s">
        <v>57</v>
      </c>
      <c r="I49" s="11" t="s">
        <v>60</v>
      </c>
      <c r="J49" s="28" t="s">
        <v>101</v>
      </c>
      <c r="K49" s="13">
        <v>3816.4</v>
      </c>
      <c r="L49" s="13">
        <v>3816.4</v>
      </c>
    </row>
    <row r="50" spans="1:12" s="9" customFormat="1" ht="141.75">
      <c r="A50" s="51">
        <f t="shared" si="0"/>
        <v>40</v>
      </c>
      <c r="B50" s="11" t="s">
        <v>55</v>
      </c>
      <c r="C50" s="11" t="s">
        <v>48</v>
      </c>
      <c r="D50" s="11" t="s">
        <v>58</v>
      </c>
      <c r="E50" s="11" t="s">
        <v>91</v>
      </c>
      <c r="F50" s="11" t="s">
        <v>92</v>
      </c>
      <c r="G50" s="11" t="s">
        <v>56</v>
      </c>
      <c r="H50" s="11" t="s">
        <v>57</v>
      </c>
      <c r="I50" s="11" t="s">
        <v>60</v>
      </c>
      <c r="J50" s="26" t="s">
        <v>10</v>
      </c>
      <c r="K50" s="13">
        <f t="shared" ref="K50:L50" si="9">K51</f>
        <v>5717.2</v>
      </c>
      <c r="L50" s="13">
        <f t="shared" si="9"/>
        <v>8575.7000000000007</v>
      </c>
    </row>
    <row r="51" spans="1:12" s="9" customFormat="1" ht="141.75">
      <c r="A51" s="51">
        <f t="shared" si="0"/>
        <v>41</v>
      </c>
      <c r="B51" s="11" t="s">
        <v>63</v>
      </c>
      <c r="C51" s="11" t="s">
        <v>48</v>
      </c>
      <c r="D51" s="11" t="s">
        <v>58</v>
      </c>
      <c r="E51" s="11" t="s">
        <v>91</v>
      </c>
      <c r="F51" s="11" t="s">
        <v>92</v>
      </c>
      <c r="G51" s="11" t="s">
        <v>62</v>
      </c>
      <c r="H51" s="11" t="s">
        <v>57</v>
      </c>
      <c r="I51" s="11" t="s">
        <v>60</v>
      </c>
      <c r="J51" s="28" t="s">
        <v>102</v>
      </c>
      <c r="K51" s="13">
        <v>5717.2</v>
      </c>
      <c r="L51" s="13">
        <v>8575.7000000000007</v>
      </c>
    </row>
    <row r="52" spans="1:12" s="8" customFormat="1" ht="78.75">
      <c r="A52" s="51">
        <f t="shared" si="0"/>
        <v>42</v>
      </c>
      <c r="B52" s="11" t="s">
        <v>55</v>
      </c>
      <c r="C52" s="11" t="s">
        <v>48</v>
      </c>
      <c r="D52" s="11" t="s">
        <v>58</v>
      </c>
      <c r="E52" s="11" t="s">
        <v>91</v>
      </c>
      <c r="F52" s="11" t="s">
        <v>93</v>
      </c>
      <c r="G52" s="11" t="s">
        <v>56</v>
      </c>
      <c r="H52" s="11" t="s">
        <v>57</v>
      </c>
      <c r="I52" s="11" t="s">
        <v>60</v>
      </c>
      <c r="J52" s="26" t="s">
        <v>11</v>
      </c>
      <c r="K52" s="13">
        <f t="shared" ref="K52:L52" si="10">K53</f>
        <v>2582.3000000000002</v>
      </c>
      <c r="L52" s="13">
        <f t="shared" si="10"/>
        <v>2666.3</v>
      </c>
    </row>
    <row r="53" spans="1:12" ht="94.5">
      <c r="A53" s="51">
        <f t="shared" si="0"/>
        <v>43</v>
      </c>
      <c r="B53" s="11" t="s">
        <v>63</v>
      </c>
      <c r="C53" s="11" t="s">
        <v>48</v>
      </c>
      <c r="D53" s="11" t="s">
        <v>58</v>
      </c>
      <c r="E53" s="11" t="s">
        <v>91</v>
      </c>
      <c r="F53" s="11" t="s">
        <v>93</v>
      </c>
      <c r="G53" s="11" t="s">
        <v>62</v>
      </c>
      <c r="H53" s="11" t="s">
        <v>57</v>
      </c>
      <c r="I53" s="11" t="s">
        <v>60</v>
      </c>
      <c r="J53" s="28" t="s">
        <v>103</v>
      </c>
      <c r="K53" s="13">
        <v>2582.3000000000002</v>
      </c>
      <c r="L53" s="13">
        <v>2666.3</v>
      </c>
    </row>
    <row r="54" spans="1:12" ht="126">
      <c r="A54" s="51">
        <f t="shared" si="0"/>
        <v>44</v>
      </c>
      <c r="B54" s="11" t="s">
        <v>55</v>
      </c>
      <c r="C54" s="11" t="s">
        <v>48</v>
      </c>
      <c r="D54" s="11" t="s">
        <v>58</v>
      </c>
      <c r="E54" s="11" t="s">
        <v>91</v>
      </c>
      <c r="F54" s="11" t="s">
        <v>94</v>
      </c>
      <c r="G54" s="11" t="s">
        <v>56</v>
      </c>
      <c r="H54" s="11" t="s">
        <v>57</v>
      </c>
      <c r="I54" s="11" t="s">
        <v>60</v>
      </c>
      <c r="J54" s="31" t="s">
        <v>20</v>
      </c>
      <c r="K54" s="13">
        <f t="shared" ref="K54:L54" si="11">K55</f>
        <v>1.8</v>
      </c>
      <c r="L54" s="13">
        <f t="shared" si="11"/>
        <v>2.9</v>
      </c>
    </row>
    <row r="55" spans="1:12" ht="141.75">
      <c r="A55" s="51">
        <f t="shared" si="0"/>
        <v>45</v>
      </c>
      <c r="B55" s="11" t="s">
        <v>63</v>
      </c>
      <c r="C55" s="11" t="s">
        <v>48</v>
      </c>
      <c r="D55" s="11" t="s">
        <v>58</v>
      </c>
      <c r="E55" s="11" t="s">
        <v>91</v>
      </c>
      <c r="F55" s="11" t="s">
        <v>94</v>
      </c>
      <c r="G55" s="11" t="s">
        <v>62</v>
      </c>
      <c r="H55" s="11" t="s">
        <v>57</v>
      </c>
      <c r="I55" s="11" t="s">
        <v>60</v>
      </c>
      <c r="J55" s="28" t="s">
        <v>104</v>
      </c>
      <c r="K55" s="13">
        <v>1.8</v>
      </c>
      <c r="L55" s="13">
        <v>2.9</v>
      </c>
    </row>
    <row r="56" spans="1:12" ht="15.75">
      <c r="J56" s="32"/>
    </row>
    <row r="57" spans="1:12" ht="15.75">
      <c r="J57" s="32"/>
    </row>
    <row r="58" spans="1:12" ht="15.75">
      <c r="J58" s="32"/>
    </row>
    <row r="59" spans="1:12" ht="15.75">
      <c r="J59" s="32"/>
    </row>
    <row r="60" spans="1:12" ht="15.75">
      <c r="J60" s="32"/>
    </row>
    <row r="61" spans="1:12" ht="15.75">
      <c r="J61" s="32"/>
    </row>
    <row r="62" spans="1:12" ht="15.75">
      <c r="J62" s="32"/>
    </row>
    <row r="63" spans="1:12" ht="15.75">
      <c r="J63" s="32"/>
    </row>
    <row r="64" spans="1:12" ht="15.75">
      <c r="J64" s="32"/>
    </row>
    <row r="65" spans="10:10" ht="15.75">
      <c r="J65" s="32"/>
    </row>
    <row r="66" spans="10:10" ht="15.75">
      <c r="J66" s="32"/>
    </row>
  </sheetData>
  <mergeCells count="11">
    <mergeCell ref="A2:L2"/>
    <mergeCell ref="A3:L3"/>
    <mergeCell ref="B5:L5"/>
    <mergeCell ref="K7:K9"/>
    <mergeCell ref="L7:L9"/>
    <mergeCell ref="B8:B9"/>
    <mergeCell ref="C8:G8"/>
    <mergeCell ref="H8:I8"/>
    <mergeCell ref="A7:A9"/>
    <mergeCell ref="B7:I7"/>
    <mergeCell ref="J7:J9"/>
  </mergeCells>
  <pageMargins left="0.74803149606299213" right="0.15748031496062992" top="0.19685039370078741" bottom="0.19685039370078741" header="0" footer="0"/>
  <pageSetup paperSize="9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workbookViewId="0">
      <selection activeCell="D23" sqref="D23"/>
    </sheetView>
  </sheetViews>
  <sheetFormatPr defaultRowHeight="15"/>
  <cols>
    <col min="1" max="1" width="7.140625" customWidth="1"/>
    <col min="3" max="3" width="22.42578125" customWidth="1"/>
    <col min="4" max="4" width="34.85546875" customWidth="1"/>
    <col min="5" max="5" width="29.140625" customWidth="1"/>
  </cols>
  <sheetData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8 краевые  2017г.</vt:lpstr>
      <vt:lpstr>Лист1</vt:lpstr>
      <vt:lpstr>'Приложение 8 краевые  2017г.'!Заголовки_для_печати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Юлия В. Просвирнина</cp:lastModifiedBy>
  <cp:lastPrinted>2018-01-25T01:58:11Z</cp:lastPrinted>
  <dcterms:created xsi:type="dcterms:W3CDTF">2015-10-23T07:06:38Z</dcterms:created>
  <dcterms:modified xsi:type="dcterms:W3CDTF">2018-01-25T02:56:24Z</dcterms:modified>
</cp:coreProperties>
</file>