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12855"/>
  </bookViews>
  <sheets>
    <sheet name="Приложение 8 краевые  2017г." sheetId="1" r:id="rId1"/>
    <sheet name="Лист1" sheetId="3" r:id="rId2"/>
  </sheets>
  <calcPr calcId="124519"/>
</workbook>
</file>

<file path=xl/calcChain.xml><?xml version="1.0" encoding="utf-8"?>
<calcChain xmlns="http://schemas.openxmlformats.org/spreadsheetml/2006/main">
  <c r="A12" i="1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K50" l="1"/>
  <c r="L50"/>
  <c r="L52"/>
  <c r="L46"/>
  <c r="L28"/>
  <c r="L27"/>
  <c r="L26" s="1"/>
  <c r="L21"/>
  <c r="L20" s="1"/>
  <c r="L19" s="1"/>
  <c r="L17"/>
  <c r="L16"/>
  <c r="L14"/>
  <c r="L13"/>
  <c r="L12" s="1"/>
  <c r="K52"/>
  <c r="K46"/>
  <c r="K28"/>
  <c r="K27" s="1"/>
  <c r="K21"/>
  <c r="K20" s="1"/>
  <c r="K19" s="1"/>
  <c r="K17"/>
  <c r="K16" s="1"/>
  <c r="K14"/>
  <c r="K13"/>
  <c r="K12" s="1"/>
  <c r="A10"/>
  <c r="A11" s="1"/>
  <c r="K26" l="1"/>
  <c r="L11"/>
  <c r="L10" s="1"/>
  <c r="K11"/>
  <c r="K10" s="1"/>
</calcChain>
</file>

<file path=xl/sharedStrings.xml><?xml version="1.0" encoding="utf-8"?>
<sst xmlns="http://schemas.openxmlformats.org/spreadsheetml/2006/main" count="422" uniqueCount="113">
  <si>
    <t>БЕЗВОЗМЕЗДНЫЕ ПОСТУПЛЕНИЯ</t>
  </si>
  <si>
    <t>Дотации бюджетам бюджетной системы Российской Федерации</t>
  </si>
  <si>
    <t>Дотации бюджетам городских округов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</si>
  <si>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</si>
  <si>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 бюджетам городских округов</t>
  </si>
  <si>
    <t>Прочие субсидии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</si>
  <si>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</si>
  <si>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</si>
  <si>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</si>
  <si>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</si>
  <si>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</si>
  <si>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первичного воинского учета на территориях, где отсутствуют военные комиссариаты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</si>
  <si>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</si>
  <si>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</si>
  <si>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</si>
  <si>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</si>
  <si>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</si>
  <si>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</si>
  <si>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</si>
  <si>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</si>
  <si>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</si>
  <si>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</si>
  <si>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</si>
  <si>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</si>
  <si>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</si>
  <si>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</si>
  <si>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</si>
  <si>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</si>
  <si>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</si>
  <si>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</si>
  <si>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</si>
  <si>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</si>
  <si>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</si>
  <si>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</si>
  <si>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№ строки</t>
  </si>
  <si>
    <t>Код классификации доходов бюджета</t>
  </si>
  <si>
    <t>Наименование кода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</si>
  <si>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</si>
  <si>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</si>
  <si>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</si>
  <si>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</si>
  <si>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</si>
  <si>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</si>
  <si>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</si>
  <si>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</si>
  <si>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</si>
  <si>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</si>
  <si>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</si>
  <si>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</si>
  <si>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</si>
  <si>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</si>
  <si>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</si>
  <si>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</si>
  <si>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</si>
  <si>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</si>
  <si>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</si>
  <si>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</si>
  <si>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</si>
  <si>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02</t>
  </si>
  <si>
    <t>БЕЗВОЗМЕЗДНЫЕ ПОСТУПЛЕНИЯ ОТ ДРУГИХ БЮДЖЕТОВ БЮДЖЕТНОЙ СИСТЕМЫ РОССИЙСКОЙ ФЕДЕРАЦИИ</t>
  </si>
  <si>
    <t>10</t>
  </si>
  <si>
    <t>001</t>
  </si>
  <si>
    <t>04</t>
  </si>
  <si>
    <t>991</t>
  </si>
  <si>
    <t>2712</t>
  </si>
  <si>
    <t>20</t>
  </si>
  <si>
    <t>29</t>
  </si>
  <si>
    <t>999</t>
  </si>
  <si>
    <t>7456</t>
  </si>
  <si>
    <t>7555</t>
  </si>
  <si>
    <t>30</t>
  </si>
  <si>
    <t>024</t>
  </si>
  <si>
    <t>0151</t>
  </si>
  <si>
    <t>0640</t>
  </si>
  <si>
    <t>7408</t>
  </si>
  <si>
    <t>7409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</si>
  <si>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</si>
  <si>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</si>
  <si>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</si>
  <si>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</si>
  <si>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</si>
  <si>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</si>
  <si>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</si>
  <si>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</si>
  <si>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</si>
  <si>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</si>
  <si>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</si>
  <si>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</si>
  <si>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7649</t>
  </si>
  <si>
    <t>029</t>
  </si>
  <si>
    <t>35</t>
  </si>
  <si>
    <t>082</t>
  </si>
  <si>
    <t>118</t>
  </si>
  <si>
    <t>120</t>
  </si>
  <si>
    <t>тыс.руб</t>
  </si>
  <si>
    <t>15</t>
  </si>
  <si>
    <t>Дотации на выравнивание бюджетной обеспеченности</t>
  </si>
  <si>
    <t>002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</si>
  <si>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</si>
  <si>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</si>
  <si>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</si>
  <si>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</si>
  <si>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</si>
  <si>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2020год</t>
  </si>
  <si>
    <t>2021 год</t>
  </si>
  <si>
    <t xml:space="preserve">Перечень  безвозмездных поступлений   из краевого бюджета,
 отраженных в доходах и  расходах бюджета г.Дивногорска в 2020-2021 годах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</si>
  <si>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</si>
  <si>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</si>
  <si>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</si>
  <si>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150</t>
  </si>
  <si>
    <t>7508</t>
  </si>
  <si>
    <r>
      <rPr>
        <b/>
        <sz val="12"/>
        <rFont val="Arial"/>
        <family val="2"/>
        <charset val="204"/>
      </rPr>
      <t>Приложение 8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"О бюджете города Дивногорска на 2019 год и плановый 
период 2020-2021 годов"от  18  декабря  2018г. №   -    -ГС</t>
    </r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</si>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</sst>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3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4" fillId="0" borderId="0" xfId="0" applyFont="1" applyAlignment="1">
      <alignment vertical="top"/>
    </xf>
    <xf numFmtId="0" fontId="7" fillId="0" borderId="0" xfId="0" applyFont="1"/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6" fillId="0" borderId="2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vertical="top" wrapText="1"/>
    </xf>
    <xf numFmtId="0" fontId="10" fillId="0" borderId="1" xfId="0" quotePrefix="1" applyFont="1" applyFill="1" applyBorder="1" applyAlignment="1">
      <alignment horizontal="center" vertical="center" textRotation="90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quotePrefix="1" applyNumberFormat="1" applyFont="1" applyFill="1" applyBorder="1" applyAlignment="1">
      <alignment horizontal="center" vertical="top" wrapText="1"/>
    </xf>
    <xf numFmtId="0" fontId="10" fillId="0" borderId="1" xfId="0" quotePrefix="1" applyFont="1" applyFill="1" applyBorder="1" applyAlignment="1">
      <alignment horizontal="center" vertical="center" wrapText="1"/>
    </xf>
    <xf numFmtId="1" fontId="10" fillId="3" borderId="1" xfId="0" applyNumberFormat="1" applyFont="1" applyFill="1" applyBorder="1" applyAlignment="1">
      <alignment horizontal="left" vertical="top"/>
    </xf>
    <xf numFmtId="49" fontId="5" fillId="3" borderId="1" xfId="0" applyNumberFormat="1" applyFont="1" applyFill="1" applyBorder="1" applyAlignment="1">
      <alignment horizontal="center" vertical="top"/>
    </xf>
    <xf numFmtId="49" fontId="6" fillId="3" borderId="1" xfId="0" applyNumberFormat="1" applyFont="1" applyFill="1" applyBorder="1" applyAlignment="1">
      <alignment horizontal="left" vertical="top" wrapText="1"/>
    </xf>
    <xf numFmtId="164" fontId="6" fillId="3" borderId="1" xfId="0" applyNumberFormat="1" applyFont="1" applyFill="1" applyBorder="1" applyAlignment="1">
      <alignment vertical="top"/>
    </xf>
    <xf numFmtId="0" fontId="11" fillId="0" borderId="3" xfId="0" applyFont="1" applyFill="1" applyBorder="1" applyAlignment="1">
      <alignment horizontal="justify" vertical="center" wrapText="1"/>
    </xf>
    <xf numFmtId="164" fontId="5" fillId="3" borderId="1" xfId="0" applyNumberFormat="1" applyFont="1" applyFill="1" applyBorder="1" applyAlignment="1">
      <alignment vertical="top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2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justify" vertical="center" wrapText="1"/>
    </xf>
    <xf numFmtId="0" fontId="11" fillId="0" borderId="1" xfId="2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/>
    </xf>
    <xf numFmtId="0" fontId="5" fillId="0" borderId="1" xfId="2" applyNumberFormat="1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vertical="top"/>
    </xf>
    <xf numFmtId="49" fontId="5" fillId="2" borderId="1" xfId="0" applyNumberFormat="1" applyFont="1" applyFill="1" applyBorder="1" applyAlignment="1">
      <alignment horizontal="center" vertical="top"/>
    </xf>
    <xf numFmtId="0" fontId="7" fillId="0" borderId="1" xfId="0" applyNumberFormat="1" applyFont="1" applyFill="1" applyBorder="1" applyAlignment="1">
      <alignment horizontal="left" vertical="top" wrapText="1"/>
    </xf>
    <xf numFmtId="0" fontId="5" fillId="2" borderId="1" xfId="2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vertical="top"/>
    </xf>
    <xf numFmtId="0" fontId="5" fillId="0" borderId="1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49" fontId="10" fillId="0" borderId="1" xfId="0" quotePrefix="1" applyNumberFormat="1" applyFont="1" applyFill="1" applyBorder="1" applyAlignment="1">
      <alignment horizontal="center" vertical="center" textRotation="90" wrapText="1"/>
    </xf>
    <xf numFmtId="49" fontId="10" fillId="0" borderId="1" xfId="0" applyNumberFormat="1" applyFont="1" applyFill="1" applyBorder="1" applyAlignment="1">
      <alignment horizontal="center" vertical="center" textRotation="90" wrapText="1"/>
    </xf>
    <xf numFmtId="49" fontId="10" fillId="0" borderId="1" xfId="0" applyNumberFormat="1" applyFont="1" applyFill="1" applyBorder="1" applyAlignment="1">
      <alignment vertical="center" textRotation="90" wrapText="1"/>
    </xf>
    <xf numFmtId="0" fontId="12" fillId="2" borderId="1" xfId="0" applyNumberFormat="1" applyFont="1" applyFill="1" applyBorder="1" applyAlignment="1">
      <alignment horizontal="left" vertical="top" wrapText="1"/>
    </xf>
    <xf numFmtId="0" fontId="5" fillId="0" borderId="0" xfId="1" applyFont="1" applyAlignment="1">
      <alignment horizontal="right" vertical="top" wrapText="1"/>
    </xf>
    <xf numFmtId="0" fontId="6" fillId="0" borderId="0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textRotation="90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textRotation="90" wrapText="1"/>
    </xf>
    <xf numFmtId="0" fontId="10" fillId="0" borderId="9" xfId="0" applyFont="1" applyFill="1" applyBorder="1" applyAlignment="1">
      <alignment horizontal="center" vertical="center" textRotation="90" wrapText="1"/>
    </xf>
    <xf numFmtId="0" fontId="10" fillId="0" borderId="4" xfId="0" applyFont="1" applyFill="1" applyBorder="1" applyAlignment="1">
      <alignment horizontal="center" vertical="center" textRotation="90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Лист1" xfId="2"/>
    <cellStyle name="Стиль 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53"/>
  <sheetViews>
    <sheetView tabSelected="1" topLeftCell="A29" workbookViewId="0">
      <selection activeCell="Q24" sqref="Q24"/>
    </sheetView>
  </sheetViews>
  <sheetFormatPr defaultRowHeight="15"/>
  <cols>
    <col min="1" max="1" width="2.85546875" style="1" customWidth="1"/>
    <col min="2" max="2" width="4.85546875" style="1" customWidth="1"/>
    <col min="3" max="3" width="2.85546875" style="1" customWidth="1"/>
    <col min="4" max="4" width="4" style="2" customWidth="1"/>
    <col min="5" max="5" width="2.85546875" style="1" customWidth="1"/>
    <col min="6" max="6" width="4.5703125" customWidth="1"/>
    <col min="7" max="7" width="3.28515625" customWidth="1"/>
    <col min="8" max="8" width="5.140625" customWidth="1"/>
    <col min="9" max="9" width="7.28515625" customWidth="1"/>
    <col min="10" max="10" width="32.7109375" style="10" customWidth="1"/>
    <col min="11" max="11" width="11.28515625" customWidth="1"/>
    <col min="12" max="12" width="12.140625" customWidth="1"/>
  </cols>
  <sheetData>
    <row r="2" spans="1:12" ht="66.75" customHeight="1">
      <c r="A2" s="44" t="s">
        <v>111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2" ht="6" customHeight="1">
      <c r="A3" s="11"/>
      <c r="B3" s="11"/>
      <c r="C3" s="11"/>
      <c r="D3" s="11"/>
      <c r="E3" s="12"/>
      <c r="F3" s="11"/>
      <c r="G3" s="11"/>
      <c r="H3" s="11"/>
      <c r="I3" s="11"/>
      <c r="J3" s="13"/>
      <c r="K3" s="11"/>
      <c r="L3" s="11"/>
    </row>
    <row r="4" spans="1:12" ht="36" customHeight="1">
      <c r="A4" s="11"/>
      <c r="B4" s="45" t="s">
        <v>105</v>
      </c>
      <c r="C4" s="45"/>
      <c r="D4" s="45"/>
      <c r="E4" s="45"/>
      <c r="F4" s="45"/>
      <c r="G4" s="45"/>
      <c r="H4" s="45"/>
      <c r="I4" s="45"/>
      <c r="J4" s="45"/>
      <c r="K4" s="45"/>
      <c r="L4" s="45"/>
    </row>
    <row r="5" spans="1:12" s="9" customFormat="1" ht="16.5" customHeight="1">
      <c r="A5" s="11"/>
      <c r="B5" s="14"/>
      <c r="C5" s="14"/>
      <c r="D5" s="14"/>
      <c r="E5" s="14"/>
      <c r="F5" s="14"/>
      <c r="G5" s="14"/>
      <c r="H5" s="14"/>
      <c r="I5" s="14"/>
      <c r="J5" s="15"/>
      <c r="K5" s="14"/>
      <c r="L5" s="11" t="s">
        <v>94</v>
      </c>
    </row>
    <row r="6" spans="1:12" ht="15.75" customHeight="1">
      <c r="A6" s="49" t="s">
        <v>34</v>
      </c>
      <c r="B6" s="52" t="s">
        <v>35</v>
      </c>
      <c r="C6" s="53"/>
      <c r="D6" s="53"/>
      <c r="E6" s="53"/>
      <c r="F6" s="53"/>
      <c r="G6" s="53"/>
      <c r="H6" s="53"/>
      <c r="I6" s="54"/>
      <c r="J6" s="55" t="s">
        <v>36</v>
      </c>
      <c r="K6" s="46" t="s">
        <v>103</v>
      </c>
      <c r="L6" s="46" t="s">
        <v>104</v>
      </c>
    </row>
    <row r="7" spans="1:12" ht="15.75" customHeight="1">
      <c r="A7" s="50"/>
      <c r="B7" s="47" t="s">
        <v>37</v>
      </c>
      <c r="C7" s="48" t="s">
        <v>38</v>
      </c>
      <c r="D7" s="48"/>
      <c r="E7" s="48"/>
      <c r="F7" s="48"/>
      <c r="G7" s="48"/>
      <c r="H7" s="48" t="s">
        <v>39</v>
      </c>
      <c r="I7" s="48"/>
      <c r="J7" s="56"/>
      <c r="K7" s="46"/>
      <c r="L7" s="46"/>
    </row>
    <row r="8" spans="1:12" ht="118.5" customHeight="1">
      <c r="A8" s="51"/>
      <c r="B8" s="47"/>
      <c r="C8" s="40" t="s">
        <v>40</v>
      </c>
      <c r="D8" s="40" t="s">
        <v>41</v>
      </c>
      <c r="E8" s="40" t="s">
        <v>42</v>
      </c>
      <c r="F8" s="40" t="s">
        <v>43</v>
      </c>
      <c r="G8" s="41" t="s">
        <v>44</v>
      </c>
      <c r="H8" s="41" t="s">
        <v>45</v>
      </c>
      <c r="I8" s="42" t="s">
        <v>46</v>
      </c>
      <c r="J8" s="57"/>
      <c r="K8" s="46"/>
      <c r="L8" s="46"/>
    </row>
    <row r="9" spans="1:12">
      <c r="A9" s="16"/>
      <c r="B9" s="17" t="s">
        <v>47</v>
      </c>
      <c r="C9" s="17" t="s">
        <v>48</v>
      </c>
      <c r="D9" s="17" t="s">
        <v>49</v>
      </c>
      <c r="E9" s="17" t="s">
        <v>50</v>
      </c>
      <c r="F9" s="17" t="s">
        <v>51</v>
      </c>
      <c r="G9" s="17" t="s">
        <v>52</v>
      </c>
      <c r="H9" s="17" t="s">
        <v>53</v>
      </c>
      <c r="I9" s="17" t="s">
        <v>54</v>
      </c>
      <c r="J9" s="18">
        <v>9</v>
      </c>
      <c r="K9" s="19">
        <v>10</v>
      </c>
      <c r="L9" s="19">
        <v>11</v>
      </c>
    </row>
    <row r="10" spans="1:12" ht="34.5" customHeight="1">
      <c r="A10" s="20">
        <f t="shared" ref="A10:A53" si="0">A9+1</f>
        <v>1</v>
      </c>
      <c r="B10" s="21" t="s">
        <v>55</v>
      </c>
      <c r="C10" s="21" t="s">
        <v>48</v>
      </c>
      <c r="D10" s="21" t="s">
        <v>56</v>
      </c>
      <c r="E10" s="21" t="s">
        <v>56</v>
      </c>
      <c r="F10" s="21" t="s">
        <v>55</v>
      </c>
      <c r="G10" s="21" t="s">
        <v>56</v>
      </c>
      <c r="H10" s="21" t="s">
        <v>57</v>
      </c>
      <c r="I10" s="21" t="s">
        <v>55</v>
      </c>
      <c r="J10" s="22" t="s">
        <v>0</v>
      </c>
      <c r="K10" s="23">
        <f>K11</f>
        <v>435311.56000000011</v>
      </c>
      <c r="L10" s="23">
        <f>L11</f>
        <v>412684.4</v>
      </c>
    </row>
    <row r="11" spans="1:12" ht="94.5">
      <c r="A11" s="20">
        <f t="shared" si="0"/>
        <v>2</v>
      </c>
      <c r="B11" s="21" t="s">
        <v>55</v>
      </c>
      <c r="C11" s="21" t="s">
        <v>48</v>
      </c>
      <c r="D11" s="21" t="s">
        <v>58</v>
      </c>
      <c r="E11" s="21" t="s">
        <v>56</v>
      </c>
      <c r="F11" s="21" t="s">
        <v>55</v>
      </c>
      <c r="G11" s="21" t="s">
        <v>56</v>
      </c>
      <c r="H11" s="21" t="s">
        <v>57</v>
      </c>
      <c r="I11" s="21" t="s">
        <v>55</v>
      </c>
      <c r="J11" s="22" t="s">
        <v>59</v>
      </c>
      <c r="K11" s="23">
        <f>K12+K19+K26</f>
        <v>435311.56000000011</v>
      </c>
      <c r="L11" s="23">
        <f>L12+L19+L26</f>
        <v>412684.4</v>
      </c>
    </row>
    <row r="12" spans="1:12" ht="47.25">
      <c r="A12" s="20">
        <f t="shared" si="0"/>
        <v>3</v>
      </c>
      <c r="B12" s="21" t="s">
        <v>55</v>
      </c>
      <c r="C12" s="21" t="s">
        <v>48</v>
      </c>
      <c r="D12" s="21" t="s">
        <v>58</v>
      </c>
      <c r="E12" s="21" t="s">
        <v>60</v>
      </c>
      <c r="F12" s="21" t="s">
        <v>55</v>
      </c>
      <c r="G12" s="21" t="s">
        <v>56</v>
      </c>
      <c r="H12" s="21" t="s">
        <v>57</v>
      </c>
      <c r="I12" s="21" t="s">
        <v>109</v>
      </c>
      <c r="J12" s="22" t="s">
        <v>1</v>
      </c>
      <c r="K12" s="23">
        <f>K13+K16</f>
        <v>13851.2</v>
      </c>
      <c r="L12" s="23">
        <f>L13+L16</f>
        <v>13080.8</v>
      </c>
    </row>
    <row r="13" spans="1:12" ht="28.5">
      <c r="A13" s="20">
        <f t="shared" si="0"/>
        <v>4</v>
      </c>
      <c r="B13" s="21" t="s">
        <v>55</v>
      </c>
      <c r="C13" s="21" t="s">
        <v>48</v>
      </c>
      <c r="D13" s="21" t="s">
        <v>58</v>
      </c>
      <c r="E13" s="21" t="s">
        <v>95</v>
      </c>
      <c r="F13" s="21" t="s">
        <v>61</v>
      </c>
      <c r="G13" s="21" t="s">
        <v>56</v>
      </c>
      <c r="H13" s="21" t="s">
        <v>57</v>
      </c>
      <c r="I13" s="21" t="s">
        <v>109</v>
      </c>
      <c r="J13" s="24" t="s">
        <v>96</v>
      </c>
      <c r="K13" s="25">
        <f>K15</f>
        <v>3852.2</v>
      </c>
      <c r="L13" s="25">
        <f>L15</f>
        <v>3081.8</v>
      </c>
    </row>
    <row r="14" spans="1:12" ht="60">
      <c r="A14" s="20">
        <f t="shared" si="0"/>
        <v>5</v>
      </c>
      <c r="B14" s="21" t="s">
        <v>63</v>
      </c>
      <c r="C14" s="21" t="s">
        <v>48</v>
      </c>
      <c r="D14" s="21" t="s">
        <v>58</v>
      </c>
      <c r="E14" s="21" t="s">
        <v>95</v>
      </c>
      <c r="F14" s="21" t="s">
        <v>61</v>
      </c>
      <c r="G14" s="21" t="s">
        <v>62</v>
      </c>
      <c r="H14" s="21" t="s">
        <v>57</v>
      </c>
      <c r="I14" s="21" t="s">
        <v>109</v>
      </c>
      <c r="J14" s="26" t="s">
        <v>2</v>
      </c>
      <c r="K14" s="25">
        <f>K15</f>
        <v>3852.2</v>
      </c>
      <c r="L14" s="25">
        <f>L15</f>
        <v>3081.8</v>
      </c>
    </row>
    <row r="15" spans="1:12" s="3" customFormat="1" ht="225">
      <c r="A15" s="20">
        <f t="shared" si="0"/>
        <v>6</v>
      </c>
      <c r="B15" s="21" t="s">
        <v>63</v>
      </c>
      <c r="C15" s="21" t="s">
        <v>48</v>
      </c>
      <c r="D15" s="21" t="s">
        <v>58</v>
      </c>
      <c r="E15" s="21" t="s">
        <v>95</v>
      </c>
      <c r="F15" s="21" t="s">
        <v>61</v>
      </c>
      <c r="G15" s="21" t="s">
        <v>62</v>
      </c>
      <c r="H15" s="21" t="s">
        <v>64</v>
      </c>
      <c r="I15" s="21" t="s">
        <v>109</v>
      </c>
      <c r="J15" s="27" t="s">
        <v>12</v>
      </c>
      <c r="K15" s="25">
        <v>3852.2</v>
      </c>
      <c r="L15" s="25">
        <v>3081.8</v>
      </c>
    </row>
    <row r="16" spans="1:12" s="4" customFormat="1" ht="57">
      <c r="A16" s="20">
        <f t="shared" si="0"/>
        <v>7</v>
      </c>
      <c r="B16" s="21" t="s">
        <v>55</v>
      </c>
      <c r="C16" s="21" t="s">
        <v>48</v>
      </c>
      <c r="D16" s="21" t="s">
        <v>58</v>
      </c>
      <c r="E16" s="21" t="s">
        <v>95</v>
      </c>
      <c r="F16" s="21" t="s">
        <v>97</v>
      </c>
      <c r="G16" s="21" t="s">
        <v>56</v>
      </c>
      <c r="H16" s="21" t="s">
        <v>57</v>
      </c>
      <c r="I16" s="21" t="s">
        <v>109</v>
      </c>
      <c r="J16" s="28" t="s">
        <v>98</v>
      </c>
      <c r="K16" s="25">
        <f>K17</f>
        <v>9999</v>
      </c>
      <c r="L16" s="25">
        <f>L17</f>
        <v>9999</v>
      </c>
    </row>
    <row r="17" spans="1:12" ht="57">
      <c r="A17" s="20">
        <f t="shared" si="0"/>
        <v>8</v>
      </c>
      <c r="B17" s="21" t="s">
        <v>63</v>
      </c>
      <c r="C17" s="21" t="s">
        <v>48</v>
      </c>
      <c r="D17" s="21" t="s">
        <v>58</v>
      </c>
      <c r="E17" s="21" t="s">
        <v>95</v>
      </c>
      <c r="F17" s="21" t="s">
        <v>97</v>
      </c>
      <c r="G17" s="21" t="s">
        <v>62</v>
      </c>
      <c r="H17" s="21" t="s">
        <v>57</v>
      </c>
      <c r="I17" s="21" t="s">
        <v>109</v>
      </c>
      <c r="J17" s="28" t="s">
        <v>99</v>
      </c>
      <c r="K17" s="25">
        <f>K18</f>
        <v>9999</v>
      </c>
      <c r="L17" s="25">
        <f>L18</f>
        <v>9999</v>
      </c>
    </row>
    <row r="18" spans="1:12" ht="213.75">
      <c r="A18" s="20">
        <f t="shared" si="0"/>
        <v>9</v>
      </c>
      <c r="B18" s="21" t="s">
        <v>63</v>
      </c>
      <c r="C18" s="21" t="s">
        <v>48</v>
      </c>
      <c r="D18" s="21" t="s">
        <v>58</v>
      </c>
      <c r="E18" s="21" t="s">
        <v>95</v>
      </c>
      <c r="F18" s="21" t="s">
        <v>97</v>
      </c>
      <c r="G18" s="21" t="s">
        <v>62</v>
      </c>
      <c r="H18" s="21" t="s">
        <v>57</v>
      </c>
      <c r="I18" s="21" t="s">
        <v>109</v>
      </c>
      <c r="J18" s="29" t="s">
        <v>100</v>
      </c>
      <c r="K18" s="25">
        <v>9999</v>
      </c>
      <c r="L18" s="25">
        <v>9999</v>
      </c>
    </row>
    <row r="19" spans="1:12" ht="78.75">
      <c r="A19" s="20">
        <f t="shared" si="0"/>
        <v>10</v>
      </c>
      <c r="B19" s="21" t="s">
        <v>55</v>
      </c>
      <c r="C19" s="21" t="s">
        <v>48</v>
      </c>
      <c r="D19" s="21" t="s">
        <v>58</v>
      </c>
      <c r="E19" s="21" t="s">
        <v>65</v>
      </c>
      <c r="F19" s="21" t="s">
        <v>55</v>
      </c>
      <c r="G19" s="21" t="s">
        <v>56</v>
      </c>
      <c r="H19" s="21" t="s">
        <v>57</v>
      </c>
      <c r="I19" s="21" t="s">
        <v>109</v>
      </c>
      <c r="J19" s="22" t="s">
        <v>3</v>
      </c>
      <c r="K19" s="23">
        <f>K20</f>
        <v>30211.26</v>
      </c>
      <c r="L19" s="23">
        <f>L20</f>
        <v>11235.8</v>
      </c>
    </row>
    <row r="20" spans="1:12" s="9" customFormat="1">
      <c r="A20" s="20">
        <f t="shared" si="0"/>
        <v>11</v>
      </c>
      <c r="B20" s="21" t="s">
        <v>55</v>
      </c>
      <c r="C20" s="21" t="s">
        <v>48</v>
      </c>
      <c r="D20" s="21" t="s">
        <v>58</v>
      </c>
      <c r="E20" s="21" t="s">
        <v>66</v>
      </c>
      <c r="F20" s="21" t="s">
        <v>67</v>
      </c>
      <c r="G20" s="21" t="s">
        <v>56</v>
      </c>
      <c r="H20" s="21" t="s">
        <v>57</v>
      </c>
      <c r="I20" s="21" t="s">
        <v>109</v>
      </c>
      <c r="J20" s="26" t="s">
        <v>5</v>
      </c>
      <c r="K20" s="25">
        <f>K21</f>
        <v>30211.26</v>
      </c>
      <c r="L20" s="25">
        <f>L21</f>
        <v>11235.8</v>
      </c>
    </row>
    <row r="21" spans="1:12" s="9" customFormat="1" ht="30">
      <c r="A21" s="20">
        <f t="shared" si="0"/>
        <v>12</v>
      </c>
      <c r="B21" s="21" t="s">
        <v>55</v>
      </c>
      <c r="C21" s="21" t="s">
        <v>48</v>
      </c>
      <c r="D21" s="21" t="s">
        <v>58</v>
      </c>
      <c r="E21" s="21" t="s">
        <v>66</v>
      </c>
      <c r="F21" s="21" t="s">
        <v>67</v>
      </c>
      <c r="G21" s="21" t="s">
        <v>62</v>
      </c>
      <c r="H21" s="21" t="s">
        <v>57</v>
      </c>
      <c r="I21" s="21" t="s">
        <v>109</v>
      </c>
      <c r="J21" s="26" t="s">
        <v>4</v>
      </c>
      <c r="K21" s="25">
        <f>SUM(K22:K25)</f>
        <v>30211.26</v>
      </c>
      <c r="L21" s="25">
        <f>SUM(L22:L25)</f>
        <v>11235.8</v>
      </c>
    </row>
    <row r="22" spans="1:12" s="5" customFormat="1" ht="180">
      <c r="A22" s="20">
        <f t="shared" si="0"/>
        <v>13</v>
      </c>
      <c r="B22" s="30" t="s">
        <v>63</v>
      </c>
      <c r="C22" s="30" t="s">
        <v>48</v>
      </c>
      <c r="D22" s="30" t="s">
        <v>58</v>
      </c>
      <c r="E22" s="30" t="s">
        <v>66</v>
      </c>
      <c r="F22" s="30" t="s">
        <v>67</v>
      </c>
      <c r="G22" s="30" t="s">
        <v>62</v>
      </c>
      <c r="H22" s="30" t="s">
        <v>68</v>
      </c>
      <c r="I22" s="21" t="s">
        <v>109</v>
      </c>
      <c r="J22" s="31" t="s">
        <v>13</v>
      </c>
      <c r="K22" s="32">
        <v>812.8</v>
      </c>
      <c r="L22" s="32">
        <v>812.8</v>
      </c>
    </row>
    <row r="23" spans="1:12" s="9" customFormat="1" ht="210">
      <c r="A23" s="20">
        <f t="shared" si="0"/>
        <v>14</v>
      </c>
      <c r="B23" s="30" t="s">
        <v>63</v>
      </c>
      <c r="C23" s="30" t="s">
        <v>48</v>
      </c>
      <c r="D23" s="30" t="s">
        <v>58</v>
      </c>
      <c r="E23" s="30" t="s">
        <v>66</v>
      </c>
      <c r="F23" s="30" t="s">
        <v>67</v>
      </c>
      <c r="G23" s="30" t="s">
        <v>62</v>
      </c>
      <c r="H23" s="30" t="s">
        <v>110</v>
      </c>
      <c r="I23" s="33" t="s">
        <v>109</v>
      </c>
      <c r="J23" s="34" t="s">
        <v>112</v>
      </c>
      <c r="K23" s="32">
        <v>18975.46</v>
      </c>
      <c r="L23" s="32">
        <v>0</v>
      </c>
    </row>
    <row r="24" spans="1:12" s="9" customFormat="1" ht="315">
      <c r="A24" s="20">
        <f t="shared" si="0"/>
        <v>15</v>
      </c>
      <c r="B24" s="30" t="s">
        <v>63</v>
      </c>
      <c r="C24" s="30" t="s">
        <v>48</v>
      </c>
      <c r="D24" s="30" t="s">
        <v>58</v>
      </c>
      <c r="E24" s="30" t="s">
        <v>66</v>
      </c>
      <c r="F24" s="30" t="s">
        <v>67</v>
      </c>
      <c r="G24" s="30" t="s">
        <v>62</v>
      </c>
      <c r="H24" s="30" t="s">
        <v>101</v>
      </c>
      <c r="I24" s="21" t="s">
        <v>109</v>
      </c>
      <c r="J24" s="35" t="s">
        <v>102</v>
      </c>
      <c r="K24" s="32">
        <v>9999</v>
      </c>
      <c r="L24" s="32">
        <v>9999</v>
      </c>
    </row>
    <row r="25" spans="1:12" ht="300">
      <c r="A25" s="20">
        <f t="shared" si="0"/>
        <v>16</v>
      </c>
      <c r="B25" s="30" t="s">
        <v>63</v>
      </c>
      <c r="C25" s="30" t="s">
        <v>48</v>
      </c>
      <c r="D25" s="30" t="s">
        <v>58</v>
      </c>
      <c r="E25" s="30" t="s">
        <v>66</v>
      </c>
      <c r="F25" s="30" t="s">
        <v>67</v>
      </c>
      <c r="G25" s="30" t="s">
        <v>62</v>
      </c>
      <c r="H25" s="30" t="s">
        <v>69</v>
      </c>
      <c r="I25" s="21" t="s">
        <v>109</v>
      </c>
      <c r="J25" s="31" t="s">
        <v>14</v>
      </c>
      <c r="K25" s="32">
        <v>424</v>
      </c>
      <c r="L25" s="32">
        <v>424</v>
      </c>
    </row>
    <row r="26" spans="1:12" ht="45">
      <c r="A26" s="20">
        <f t="shared" si="0"/>
        <v>17</v>
      </c>
      <c r="B26" s="30" t="s">
        <v>55</v>
      </c>
      <c r="C26" s="30" t="s">
        <v>48</v>
      </c>
      <c r="D26" s="30" t="s">
        <v>58</v>
      </c>
      <c r="E26" s="30" t="s">
        <v>70</v>
      </c>
      <c r="F26" s="30" t="s">
        <v>55</v>
      </c>
      <c r="G26" s="30" t="s">
        <v>56</v>
      </c>
      <c r="H26" s="30" t="s">
        <v>57</v>
      </c>
      <c r="I26" s="21" t="s">
        <v>109</v>
      </c>
      <c r="J26" s="36" t="s">
        <v>6</v>
      </c>
      <c r="K26" s="37">
        <f>K27+K46+K48+K50+K52</f>
        <v>391249.10000000009</v>
      </c>
      <c r="L26" s="37">
        <f>L27+L46+L48+L50+L52</f>
        <v>388367.80000000005</v>
      </c>
    </row>
    <row r="27" spans="1:12" ht="75">
      <c r="A27" s="20">
        <f t="shared" si="0"/>
        <v>18</v>
      </c>
      <c r="B27" s="30" t="s">
        <v>55</v>
      </c>
      <c r="C27" s="30" t="s">
        <v>48</v>
      </c>
      <c r="D27" s="30" t="s">
        <v>58</v>
      </c>
      <c r="E27" s="30" t="s">
        <v>70</v>
      </c>
      <c r="F27" s="30" t="s">
        <v>71</v>
      </c>
      <c r="G27" s="30" t="s">
        <v>56</v>
      </c>
      <c r="H27" s="30" t="s">
        <v>57</v>
      </c>
      <c r="I27" s="21" t="s">
        <v>109</v>
      </c>
      <c r="J27" s="38" t="s">
        <v>7</v>
      </c>
      <c r="K27" s="37">
        <f>K28</f>
        <v>383616.10000000003</v>
      </c>
      <c r="L27" s="37">
        <f>L28</f>
        <v>383616.10000000003</v>
      </c>
    </row>
    <row r="28" spans="1:12" s="7" customFormat="1" ht="75">
      <c r="A28" s="20">
        <f t="shared" si="0"/>
        <v>19</v>
      </c>
      <c r="B28" s="30" t="s">
        <v>55</v>
      </c>
      <c r="C28" s="30" t="s">
        <v>48</v>
      </c>
      <c r="D28" s="30" t="s">
        <v>58</v>
      </c>
      <c r="E28" s="30" t="s">
        <v>70</v>
      </c>
      <c r="F28" s="30" t="s">
        <v>71</v>
      </c>
      <c r="G28" s="30" t="s">
        <v>62</v>
      </c>
      <c r="H28" s="30" t="s">
        <v>57</v>
      </c>
      <c r="I28" s="21" t="s">
        <v>109</v>
      </c>
      <c r="J28" s="38" t="s">
        <v>8</v>
      </c>
      <c r="K28" s="37">
        <f>SUM(K29:K45)</f>
        <v>383616.10000000003</v>
      </c>
      <c r="L28" s="37">
        <f>SUM(L29:L45)</f>
        <v>383616.10000000003</v>
      </c>
    </row>
    <row r="29" spans="1:12" s="9" customFormat="1" ht="308.25" customHeight="1">
      <c r="A29" s="20">
        <f t="shared" si="0"/>
        <v>20</v>
      </c>
      <c r="B29" s="30" t="s">
        <v>63</v>
      </c>
      <c r="C29" s="30" t="s">
        <v>48</v>
      </c>
      <c r="D29" s="30" t="s">
        <v>58</v>
      </c>
      <c r="E29" s="30" t="s">
        <v>70</v>
      </c>
      <c r="F29" s="30" t="s">
        <v>71</v>
      </c>
      <c r="G29" s="30" t="s">
        <v>62</v>
      </c>
      <c r="H29" s="30" t="s">
        <v>72</v>
      </c>
      <c r="I29" s="21" t="s">
        <v>109</v>
      </c>
      <c r="J29" s="31" t="s">
        <v>16</v>
      </c>
      <c r="K29" s="32">
        <v>30789.7</v>
      </c>
      <c r="L29" s="32">
        <v>30789.7</v>
      </c>
    </row>
    <row r="30" spans="1:12" s="9" customFormat="1" ht="300">
      <c r="A30" s="20">
        <f t="shared" si="0"/>
        <v>21</v>
      </c>
      <c r="B30" s="30" t="s">
        <v>63</v>
      </c>
      <c r="C30" s="30" t="s">
        <v>48</v>
      </c>
      <c r="D30" s="30" t="s">
        <v>58</v>
      </c>
      <c r="E30" s="30" t="s">
        <v>70</v>
      </c>
      <c r="F30" s="30" t="s">
        <v>71</v>
      </c>
      <c r="G30" s="30" t="s">
        <v>62</v>
      </c>
      <c r="H30" s="30" t="s">
        <v>73</v>
      </c>
      <c r="I30" s="21" t="s">
        <v>109</v>
      </c>
      <c r="J30" s="31" t="s">
        <v>33</v>
      </c>
      <c r="K30" s="32">
        <v>83.9</v>
      </c>
      <c r="L30" s="32">
        <v>83.9</v>
      </c>
    </row>
    <row r="31" spans="1:12" s="9" customFormat="1" ht="409.5">
      <c r="A31" s="20">
        <f t="shared" si="0"/>
        <v>22</v>
      </c>
      <c r="B31" s="30" t="s">
        <v>63</v>
      </c>
      <c r="C31" s="30" t="s">
        <v>48</v>
      </c>
      <c r="D31" s="30" t="s">
        <v>58</v>
      </c>
      <c r="E31" s="30" t="s">
        <v>70</v>
      </c>
      <c r="F31" s="30" t="s">
        <v>71</v>
      </c>
      <c r="G31" s="30" t="s">
        <v>62</v>
      </c>
      <c r="H31" s="30" t="s">
        <v>74</v>
      </c>
      <c r="I31" s="21" t="s">
        <v>109</v>
      </c>
      <c r="J31" s="31" t="s">
        <v>32</v>
      </c>
      <c r="K31" s="32">
        <v>40463.199999999997</v>
      </c>
      <c r="L31" s="32">
        <v>40463.199999999997</v>
      </c>
    </row>
    <row r="32" spans="1:12" s="9" customFormat="1" ht="258.75" customHeight="1">
      <c r="A32" s="20">
        <f t="shared" si="0"/>
        <v>23</v>
      </c>
      <c r="B32" s="21" t="s">
        <v>63</v>
      </c>
      <c r="C32" s="21" t="s">
        <v>48</v>
      </c>
      <c r="D32" s="21" t="s">
        <v>58</v>
      </c>
      <c r="E32" s="21" t="s">
        <v>70</v>
      </c>
      <c r="F32" s="21" t="s">
        <v>71</v>
      </c>
      <c r="G32" s="21" t="s">
        <v>62</v>
      </c>
      <c r="H32" s="21" t="s">
        <v>75</v>
      </c>
      <c r="I32" s="21" t="s">
        <v>109</v>
      </c>
      <c r="J32" s="27" t="s">
        <v>30</v>
      </c>
      <c r="K32" s="25">
        <v>30585.1</v>
      </c>
      <c r="L32" s="25">
        <v>30585.1</v>
      </c>
    </row>
    <row r="33" spans="1:12" s="9" customFormat="1" ht="194.25" customHeight="1">
      <c r="A33" s="20">
        <f t="shared" si="0"/>
        <v>24</v>
      </c>
      <c r="B33" s="21" t="s">
        <v>63</v>
      </c>
      <c r="C33" s="21" t="s">
        <v>48</v>
      </c>
      <c r="D33" s="21" t="s">
        <v>58</v>
      </c>
      <c r="E33" s="21" t="s">
        <v>70</v>
      </c>
      <c r="F33" s="21" t="s">
        <v>71</v>
      </c>
      <c r="G33" s="21" t="s">
        <v>62</v>
      </c>
      <c r="H33" s="21" t="s">
        <v>76</v>
      </c>
      <c r="I33" s="21" t="s">
        <v>109</v>
      </c>
      <c r="J33" s="27" t="s">
        <v>27</v>
      </c>
      <c r="K33" s="25">
        <v>39.5</v>
      </c>
      <c r="L33" s="25">
        <v>39.5</v>
      </c>
    </row>
    <row r="34" spans="1:12" s="9" customFormat="1" ht="270">
      <c r="A34" s="20">
        <f t="shared" si="0"/>
        <v>25</v>
      </c>
      <c r="B34" s="21" t="s">
        <v>63</v>
      </c>
      <c r="C34" s="21" t="s">
        <v>48</v>
      </c>
      <c r="D34" s="21" t="s">
        <v>58</v>
      </c>
      <c r="E34" s="21" t="s">
        <v>70</v>
      </c>
      <c r="F34" s="21" t="s">
        <v>71</v>
      </c>
      <c r="G34" s="21" t="s">
        <v>62</v>
      </c>
      <c r="H34" s="21" t="s">
        <v>77</v>
      </c>
      <c r="I34" s="21" t="s">
        <v>109</v>
      </c>
      <c r="J34" s="27" t="s">
        <v>23</v>
      </c>
      <c r="K34" s="25">
        <v>13246</v>
      </c>
      <c r="L34" s="25">
        <v>13246</v>
      </c>
    </row>
    <row r="35" spans="1:12" s="9" customFormat="1" ht="180">
      <c r="A35" s="20">
        <f t="shared" si="0"/>
        <v>26</v>
      </c>
      <c r="B35" s="21" t="s">
        <v>63</v>
      </c>
      <c r="C35" s="21" t="s">
        <v>48</v>
      </c>
      <c r="D35" s="21" t="s">
        <v>58</v>
      </c>
      <c r="E35" s="21" t="s">
        <v>70</v>
      </c>
      <c r="F35" s="21" t="s">
        <v>71</v>
      </c>
      <c r="G35" s="21" t="s">
        <v>62</v>
      </c>
      <c r="H35" s="21" t="s">
        <v>78</v>
      </c>
      <c r="I35" s="21" t="s">
        <v>109</v>
      </c>
      <c r="J35" s="27" t="s">
        <v>25</v>
      </c>
      <c r="K35" s="25">
        <v>552.29999999999995</v>
      </c>
      <c r="L35" s="25">
        <v>552.29999999999995</v>
      </c>
    </row>
    <row r="36" spans="1:12" s="9" customFormat="1" ht="335.25" customHeight="1">
      <c r="A36" s="20">
        <f t="shared" si="0"/>
        <v>27</v>
      </c>
      <c r="B36" s="21" t="s">
        <v>63</v>
      </c>
      <c r="C36" s="21" t="s">
        <v>48</v>
      </c>
      <c r="D36" s="21" t="s">
        <v>58</v>
      </c>
      <c r="E36" s="21" t="s">
        <v>70</v>
      </c>
      <c r="F36" s="21" t="s">
        <v>71</v>
      </c>
      <c r="G36" s="21" t="s">
        <v>62</v>
      </c>
      <c r="H36" s="21" t="s">
        <v>79</v>
      </c>
      <c r="I36" s="21" t="s">
        <v>109</v>
      </c>
      <c r="J36" s="27" t="s">
        <v>28</v>
      </c>
      <c r="K36" s="25">
        <v>403.2</v>
      </c>
      <c r="L36" s="25">
        <v>403.2</v>
      </c>
    </row>
    <row r="37" spans="1:12" s="9" customFormat="1" ht="255">
      <c r="A37" s="20">
        <f t="shared" si="0"/>
        <v>28</v>
      </c>
      <c r="B37" s="21" t="s">
        <v>63</v>
      </c>
      <c r="C37" s="21" t="s">
        <v>48</v>
      </c>
      <c r="D37" s="21" t="s">
        <v>58</v>
      </c>
      <c r="E37" s="21" t="s">
        <v>70</v>
      </c>
      <c r="F37" s="21" t="s">
        <v>71</v>
      </c>
      <c r="G37" s="21" t="s">
        <v>62</v>
      </c>
      <c r="H37" s="21" t="s">
        <v>80</v>
      </c>
      <c r="I37" s="21" t="s">
        <v>109</v>
      </c>
      <c r="J37" s="27" t="s">
        <v>26</v>
      </c>
      <c r="K37" s="25">
        <v>117.7</v>
      </c>
      <c r="L37" s="25">
        <v>117.7</v>
      </c>
    </row>
    <row r="38" spans="1:12" s="9" customFormat="1" ht="315">
      <c r="A38" s="20">
        <f t="shared" si="0"/>
        <v>29</v>
      </c>
      <c r="B38" s="21" t="s">
        <v>63</v>
      </c>
      <c r="C38" s="21" t="s">
        <v>48</v>
      </c>
      <c r="D38" s="21" t="s">
        <v>58</v>
      </c>
      <c r="E38" s="21" t="s">
        <v>70</v>
      </c>
      <c r="F38" s="21" t="s">
        <v>71</v>
      </c>
      <c r="G38" s="21" t="s">
        <v>62</v>
      </c>
      <c r="H38" s="21" t="s">
        <v>81</v>
      </c>
      <c r="I38" s="21" t="s">
        <v>109</v>
      </c>
      <c r="J38" s="27" t="s">
        <v>24</v>
      </c>
      <c r="K38" s="25">
        <v>2009</v>
      </c>
      <c r="L38" s="25">
        <v>2009</v>
      </c>
    </row>
    <row r="39" spans="1:12" s="9" customFormat="1" ht="409.5">
      <c r="A39" s="20">
        <f t="shared" si="0"/>
        <v>30</v>
      </c>
      <c r="B39" s="21" t="s">
        <v>63</v>
      </c>
      <c r="C39" s="21" t="s">
        <v>48</v>
      </c>
      <c r="D39" s="21" t="s">
        <v>58</v>
      </c>
      <c r="E39" s="21" t="s">
        <v>70</v>
      </c>
      <c r="F39" s="21" t="s">
        <v>71</v>
      </c>
      <c r="G39" s="21" t="s">
        <v>62</v>
      </c>
      <c r="H39" s="21" t="s">
        <v>82</v>
      </c>
      <c r="I39" s="21" t="s">
        <v>109</v>
      </c>
      <c r="J39" s="27" t="s">
        <v>19</v>
      </c>
      <c r="K39" s="25">
        <v>595.20000000000005</v>
      </c>
      <c r="L39" s="25">
        <v>595.20000000000005</v>
      </c>
    </row>
    <row r="40" spans="1:12" s="9" customFormat="1" ht="409.5">
      <c r="A40" s="20">
        <f t="shared" si="0"/>
        <v>31</v>
      </c>
      <c r="B40" s="21" t="s">
        <v>63</v>
      </c>
      <c r="C40" s="21" t="s">
        <v>48</v>
      </c>
      <c r="D40" s="21" t="s">
        <v>58</v>
      </c>
      <c r="E40" s="21" t="s">
        <v>70</v>
      </c>
      <c r="F40" s="21" t="s">
        <v>71</v>
      </c>
      <c r="G40" s="21" t="s">
        <v>62</v>
      </c>
      <c r="H40" s="21" t="s">
        <v>83</v>
      </c>
      <c r="I40" s="21" t="s">
        <v>109</v>
      </c>
      <c r="J40" s="27" t="s">
        <v>29</v>
      </c>
      <c r="K40" s="25">
        <v>128461.1</v>
      </c>
      <c r="L40" s="25">
        <v>128461.1</v>
      </c>
    </row>
    <row r="41" spans="1:12" s="9" customFormat="1" ht="315">
      <c r="A41" s="20">
        <f t="shared" si="0"/>
        <v>32</v>
      </c>
      <c r="B41" s="21" t="s">
        <v>63</v>
      </c>
      <c r="C41" s="21" t="s">
        <v>48</v>
      </c>
      <c r="D41" s="21" t="s">
        <v>58</v>
      </c>
      <c r="E41" s="21" t="s">
        <v>70</v>
      </c>
      <c r="F41" s="21" t="s">
        <v>71</v>
      </c>
      <c r="G41" s="21" t="s">
        <v>62</v>
      </c>
      <c r="H41" s="21" t="s">
        <v>84</v>
      </c>
      <c r="I41" s="21" t="s">
        <v>109</v>
      </c>
      <c r="J41" s="27" t="s">
        <v>17</v>
      </c>
      <c r="K41" s="25">
        <v>10125.799999999999</v>
      </c>
      <c r="L41" s="25">
        <v>10125.799999999999</v>
      </c>
    </row>
    <row r="42" spans="1:12" s="6" customFormat="1" ht="300">
      <c r="A42" s="20">
        <f t="shared" si="0"/>
        <v>33</v>
      </c>
      <c r="B42" s="21" t="s">
        <v>63</v>
      </c>
      <c r="C42" s="21" t="s">
        <v>48</v>
      </c>
      <c r="D42" s="21" t="s">
        <v>58</v>
      </c>
      <c r="E42" s="21" t="s">
        <v>70</v>
      </c>
      <c r="F42" s="21" t="s">
        <v>71</v>
      </c>
      <c r="G42" s="21" t="s">
        <v>62</v>
      </c>
      <c r="H42" s="21" t="s">
        <v>85</v>
      </c>
      <c r="I42" s="21" t="s">
        <v>109</v>
      </c>
      <c r="J42" s="27" t="s">
        <v>106</v>
      </c>
      <c r="K42" s="25">
        <v>38895.599999999999</v>
      </c>
      <c r="L42" s="25">
        <v>38895.599999999999</v>
      </c>
    </row>
    <row r="43" spans="1:12" s="6" customFormat="1" ht="409.5">
      <c r="A43" s="20">
        <f t="shared" si="0"/>
        <v>34</v>
      </c>
      <c r="B43" s="21" t="s">
        <v>63</v>
      </c>
      <c r="C43" s="21" t="s">
        <v>48</v>
      </c>
      <c r="D43" s="21" t="s">
        <v>58</v>
      </c>
      <c r="E43" s="21" t="s">
        <v>70</v>
      </c>
      <c r="F43" s="21" t="s">
        <v>71</v>
      </c>
      <c r="G43" s="21" t="s">
        <v>62</v>
      </c>
      <c r="H43" s="21" t="s">
        <v>86</v>
      </c>
      <c r="I43" s="21" t="s">
        <v>109</v>
      </c>
      <c r="J43" s="27" t="s">
        <v>31</v>
      </c>
      <c r="K43" s="25">
        <v>81221.2</v>
      </c>
      <c r="L43" s="25">
        <v>81221.2</v>
      </c>
    </row>
    <row r="44" spans="1:12" s="7" customFormat="1" ht="240">
      <c r="A44" s="20">
        <f t="shared" si="0"/>
        <v>35</v>
      </c>
      <c r="B44" s="21" t="s">
        <v>63</v>
      </c>
      <c r="C44" s="21" t="s">
        <v>48</v>
      </c>
      <c r="D44" s="21" t="s">
        <v>58</v>
      </c>
      <c r="E44" s="21" t="s">
        <v>70</v>
      </c>
      <c r="F44" s="21" t="s">
        <v>71</v>
      </c>
      <c r="G44" s="21" t="s">
        <v>62</v>
      </c>
      <c r="H44" s="21" t="s">
        <v>87</v>
      </c>
      <c r="I44" s="21" t="s">
        <v>109</v>
      </c>
      <c r="J44" s="43" t="s">
        <v>107</v>
      </c>
      <c r="K44" s="25">
        <v>590.70000000000005</v>
      </c>
      <c r="L44" s="25">
        <v>590.70000000000005</v>
      </c>
    </row>
    <row r="45" spans="1:12" ht="195">
      <c r="A45" s="20">
        <f t="shared" si="0"/>
        <v>36</v>
      </c>
      <c r="B45" s="21" t="s">
        <v>63</v>
      </c>
      <c r="C45" s="21" t="s">
        <v>48</v>
      </c>
      <c r="D45" s="21" t="s">
        <v>58</v>
      </c>
      <c r="E45" s="21" t="s">
        <v>70</v>
      </c>
      <c r="F45" s="21" t="s">
        <v>71</v>
      </c>
      <c r="G45" s="21" t="s">
        <v>62</v>
      </c>
      <c r="H45" s="21" t="s">
        <v>88</v>
      </c>
      <c r="I45" s="21" t="s">
        <v>109</v>
      </c>
      <c r="J45" s="27" t="s">
        <v>15</v>
      </c>
      <c r="K45" s="25">
        <v>5436.9</v>
      </c>
      <c r="L45" s="25">
        <v>5436.9</v>
      </c>
    </row>
    <row r="46" spans="1:12" s="9" customFormat="1" ht="165">
      <c r="A46" s="20">
        <f t="shared" si="0"/>
        <v>37</v>
      </c>
      <c r="B46" s="21" t="s">
        <v>55</v>
      </c>
      <c r="C46" s="21" t="s">
        <v>48</v>
      </c>
      <c r="D46" s="21" t="s">
        <v>58</v>
      </c>
      <c r="E46" s="21" t="s">
        <v>70</v>
      </c>
      <c r="F46" s="21" t="s">
        <v>89</v>
      </c>
      <c r="G46" s="21" t="s">
        <v>56</v>
      </c>
      <c r="H46" s="21" t="s">
        <v>57</v>
      </c>
      <c r="I46" s="21" t="s">
        <v>109</v>
      </c>
      <c r="J46" s="26" t="s">
        <v>9</v>
      </c>
      <c r="K46" s="25">
        <f>K47</f>
        <v>3234.5</v>
      </c>
      <c r="L46" s="25">
        <f>L47</f>
        <v>3234.5</v>
      </c>
    </row>
    <row r="47" spans="1:12" s="9" customFormat="1" ht="300">
      <c r="A47" s="20">
        <f t="shared" si="0"/>
        <v>38</v>
      </c>
      <c r="B47" s="21" t="s">
        <v>63</v>
      </c>
      <c r="C47" s="21" t="s">
        <v>48</v>
      </c>
      <c r="D47" s="21" t="s">
        <v>58</v>
      </c>
      <c r="E47" s="21" t="s">
        <v>70</v>
      </c>
      <c r="F47" s="21" t="s">
        <v>89</v>
      </c>
      <c r="G47" s="21" t="s">
        <v>62</v>
      </c>
      <c r="H47" s="21" t="s">
        <v>57</v>
      </c>
      <c r="I47" s="21" t="s">
        <v>109</v>
      </c>
      <c r="J47" s="27" t="s">
        <v>18</v>
      </c>
      <c r="K47" s="25">
        <v>3234.5</v>
      </c>
      <c r="L47" s="25">
        <v>3234.5</v>
      </c>
    </row>
    <row r="48" spans="1:12" s="8" customFormat="1" ht="135">
      <c r="A48" s="20">
        <f t="shared" si="0"/>
        <v>39</v>
      </c>
      <c r="B48" s="21" t="s">
        <v>55</v>
      </c>
      <c r="C48" s="21" t="s">
        <v>48</v>
      </c>
      <c r="D48" s="21" t="s">
        <v>58</v>
      </c>
      <c r="E48" s="21" t="s">
        <v>90</v>
      </c>
      <c r="F48" s="21" t="s">
        <v>91</v>
      </c>
      <c r="G48" s="21" t="s">
        <v>56</v>
      </c>
      <c r="H48" s="21" t="s">
        <v>57</v>
      </c>
      <c r="I48" s="21" t="s">
        <v>109</v>
      </c>
      <c r="J48" s="26" t="s">
        <v>10</v>
      </c>
      <c r="K48" s="25">
        <v>1517.2</v>
      </c>
      <c r="L48" s="25">
        <v>1517.2</v>
      </c>
    </row>
    <row r="49" spans="1:12" ht="300">
      <c r="A49" s="20">
        <f t="shared" si="0"/>
        <v>40</v>
      </c>
      <c r="B49" s="21" t="s">
        <v>63</v>
      </c>
      <c r="C49" s="21" t="s">
        <v>48</v>
      </c>
      <c r="D49" s="21" t="s">
        <v>58</v>
      </c>
      <c r="E49" s="21" t="s">
        <v>90</v>
      </c>
      <c r="F49" s="21" t="s">
        <v>91</v>
      </c>
      <c r="G49" s="21" t="s">
        <v>62</v>
      </c>
      <c r="H49" s="21" t="s">
        <v>57</v>
      </c>
      <c r="I49" s="21" t="s">
        <v>109</v>
      </c>
      <c r="J49" s="27" t="s">
        <v>20</v>
      </c>
      <c r="K49" s="25">
        <v>4551.6000000000004</v>
      </c>
      <c r="L49" s="25">
        <v>4551.6000000000004</v>
      </c>
    </row>
    <row r="50" spans="1:12" ht="75">
      <c r="A50" s="20">
        <f t="shared" si="0"/>
        <v>41</v>
      </c>
      <c r="B50" s="21" t="s">
        <v>55</v>
      </c>
      <c r="C50" s="21" t="s">
        <v>48</v>
      </c>
      <c r="D50" s="21" t="s">
        <v>58</v>
      </c>
      <c r="E50" s="21" t="s">
        <v>90</v>
      </c>
      <c r="F50" s="21" t="s">
        <v>92</v>
      </c>
      <c r="G50" s="21" t="s">
        <v>56</v>
      </c>
      <c r="H50" s="21" t="s">
        <v>57</v>
      </c>
      <c r="I50" s="21" t="s">
        <v>109</v>
      </c>
      <c r="J50" s="26" t="s">
        <v>11</v>
      </c>
      <c r="K50" s="25">
        <f>K51</f>
        <v>2878.4</v>
      </c>
      <c r="L50" s="25">
        <f>L51</f>
        <v>0</v>
      </c>
    </row>
    <row r="51" spans="1:12" ht="135">
      <c r="A51" s="20">
        <f t="shared" si="0"/>
        <v>42</v>
      </c>
      <c r="B51" s="21" t="s">
        <v>63</v>
      </c>
      <c r="C51" s="21" t="s">
        <v>48</v>
      </c>
      <c r="D51" s="21" t="s">
        <v>58</v>
      </c>
      <c r="E51" s="21" t="s">
        <v>90</v>
      </c>
      <c r="F51" s="21" t="s">
        <v>92</v>
      </c>
      <c r="G51" s="21" t="s">
        <v>62</v>
      </c>
      <c r="H51" s="21" t="s">
        <v>57</v>
      </c>
      <c r="I51" s="21" t="s">
        <v>109</v>
      </c>
      <c r="J51" s="27" t="s">
        <v>21</v>
      </c>
      <c r="K51" s="25">
        <v>2878.4</v>
      </c>
      <c r="L51" s="25">
        <v>0</v>
      </c>
    </row>
    <row r="52" spans="1:12" ht="120">
      <c r="A52" s="20">
        <f t="shared" si="0"/>
        <v>43</v>
      </c>
      <c r="B52" s="21" t="s">
        <v>55</v>
      </c>
      <c r="C52" s="21" t="s">
        <v>48</v>
      </c>
      <c r="D52" s="21" t="s">
        <v>58</v>
      </c>
      <c r="E52" s="21" t="s">
        <v>90</v>
      </c>
      <c r="F52" s="21" t="s">
        <v>93</v>
      </c>
      <c r="G52" s="21" t="s">
        <v>56</v>
      </c>
      <c r="H52" s="21" t="s">
        <v>57</v>
      </c>
      <c r="I52" s="21" t="s">
        <v>109</v>
      </c>
      <c r="J52" s="39" t="s">
        <v>22</v>
      </c>
      <c r="K52" s="25">
        <f>K53</f>
        <v>2.9</v>
      </c>
      <c r="L52" s="25">
        <f>L53</f>
        <v>0</v>
      </c>
    </row>
    <row r="53" spans="1:12" ht="135">
      <c r="A53" s="20">
        <f t="shared" si="0"/>
        <v>44</v>
      </c>
      <c r="B53" s="21" t="s">
        <v>63</v>
      </c>
      <c r="C53" s="21" t="s">
        <v>48</v>
      </c>
      <c r="D53" s="21" t="s">
        <v>58</v>
      </c>
      <c r="E53" s="21" t="s">
        <v>90</v>
      </c>
      <c r="F53" s="21" t="s">
        <v>93</v>
      </c>
      <c r="G53" s="21" t="s">
        <v>62</v>
      </c>
      <c r="H53" s="21" t="s">
        <v>57</v>
      </c>
      <c r="I53" s="21" t="s">
        <v>109</v>
      </c>
      <c r="J53" s="35" t="s">
        <v>108</v>
      </c>
      <c r="K53" s="25">
        <v>2.9</v>
      </c>
      <c r="L53" s="25">
        <v>0</v>
      </c>
    </row>
  </sheetData>
  <mergeCells count="10">
    <mergeCell ref="A2:L2"/>
    <mergeCell ref="B4:L4"/>
    <mergeCell ref="K6:K8"/>
    <mergeCell ref="L6:L8"/>
    <mergeCell ref="B7:B8"/>
    <mergeCell ref="C7:G7"/>
    <mergeCell ref="H7:I7"/>
    <mergeCell ref="A6:A8"/>
    <mergeCell ref="B6:I6"/>
    <mergeCell ref="J6:J8"/>
  </mergeCells>
  <pageMargins left="0.59055118110236227" right="0.19685039370078741" top="0.35433070866141736" bottom="0.35433070866141736" header="0" footer="0"/>
  <pageSetup paperSize="9" orientation="portrait" r:id="rId1"/>
  <headerFooter>
    <oddFooter>&amp;Я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"/>
  <sheetViews>
    <sheetView workbookViewId="0">
      <selection activeCell="D23" sqref="D23"/>
    </sheetView>
  </sheetViews>
  <sheetFormatPr defaultRowHeight="15"/>
  <cols>
    <col min="1" max="1" width="7.140625" customWidth="1"/>
    <col min="3" max="3" width="22.42578125" customWidth="1"/>
    <col min="4" max="4" width="34.85546875" customWidth="1"/>
    <col min="5" max="5" width="29.140625" customWidth="1"/>
  </cols>
  <sheetData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 краевые  2017г.</vt:lpstr>
      <vt:lpstr>Лист1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А. Богославская</dc:creator>
  <cp:lastModifiedBy>Ольга И. Степаненко</cp:lastModifiedBy>
  <cp:lastPrinted>2018-11-06T10:25:26Z</cp:lastPrinted>
  <dcterms:created xsi:type="dcterms:W3CDTF">2015-10-23T07:06:38Z</dcterms:created>
  <dcterms:modified xsi:type="dcterms:W3CDTF">2018-11-06T10:25:47Z</dcterms:modified>
</cp:coreProperties>
</file>