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 activeTab="1"/>
  </bookViews>
  <sheets>
    <sheet name=" Приложение 5  доходы  2019" sheetId="1" r:id="rId1"/>
    <sheet name="Приложение 6 доходы 2020-2021" sheetId="3" r:id="rId2"/>
    <sheet name="2019-2021" sheetId="2" r:id="rId3"/>
  </sheets>
  <definedNames>
    <definedName name="_xlnm.Print_Titles" localSheetId="0">' Приложение 5  доходы  2019'!$7:$7</definedName>
    <definedName name="_xlnm.Print_Titles" localSheetId="1">'Приложение 6 доходы 2020-2021'!$7:$7</definedName>
  </definedNames>
  <calcPr calcId="124519"/>
</workbook>
</file>

<file path=xl/calcChain.xml><?xml version="1.0" encoding="utf-8"?>
<calcChain xmlns="http://schemas.openxmlformats.org/spreadsheetml/2006/main">
  <c r="A27" i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K89"/>
  <c r="K114"/>
  <c r="K95"/>
  <c r="K25"/>
  <c r="A27" i="3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L25"/>
  <c r="K25"/>
  <c r="L94"/>
  <c r="K94"/>
  <c r="L90"/>
  <c r="K90"/>
  <c r="L125"/>
  <c r="K125"/>
  <c r="L124"/>
  <c r="K124"/>
  <c r="L119"/>
  <c r="K119"/>
  <c r="L118"/>
  <c r="K118"/>
  <c r="L117"/>
  <c r="K117"/>
  <c r="L115"/>
  <c r="K115"/>
  <c r="L114"/>
  <c r="L113" s="1"/>
  <c r="K114"/>
  <c r="K113" s="1"/>
  <c r="L106"/>
  <c r="K106"/>
  <c r="L104"/>
  <c r="K104"/>
  <c r="L101"/>
  <c r="K101"/>
  <c r="L98"/>
  <c r="K98"/>
  <c r="L96"/>
  <c r="K96"/>
  <c r="L87"/>
  <c r="K87"/>
  <c r="L86"/>
  <c r="K86"/>
  <c r="L84"/>
  <c r="K84"/>
  <c r="L82"/>
  <c r="K82"/>
  <c r="L81"/>
  <c r="L80" s="1"/>
  <c r="K81"/>
  <c r="K80" s="1"/>
  <c r="L78"/>
  <c r="L77" s="1"/>
  <c r="L72" s="1"/>
  <c r="L68" s="1"/>
  <c r="K78"/>
  <c r="K77" s="1"/>
  <c r="K72" s="1"/>
  <c r="K68" s="1"/>
  <c r="L74"/>
  <c r="K74"/>
  <c r="L73"/>
  <c r="K73"/>
  <c r="L70"/>
  <c r="K70"/>
  <c r="L69"/>
  <c r="K69"/>
  <c r="L62"/>
  <c r="K62"/>
  <c r="L61"/>
  <c r="K61"/>
  <c r="L58"/>
  <c r="K58"/>
  <c r="L57"/>
  <c r="K57"/>
  <c r="L55"/>
  <c r="K55"/>
  <c r="L54"/>
  <c r="K54"/>
  <c r="L52"/>
  <c r="K52"/>
  <c r="L50"/>
  <c r="K50"/>
  <c r="L48"/>
  <c r="K48"/>
  <c r="L46"/>
  <c r="K46"/>
  <c r="L45"/>
  <c r="K45"/>
  <c r="L44"/>
  <c r="K44"/>
  <c r="L42"/>
  <c r="K42"/>
  <c r="L40"/>
  <c r="K40"/>
  <c r="L39"/>
  <c r="K39"/>
  <c r="L37"/>
  <c r="K37"/>
  <c r="L35"/>
  <c r="K35"/>
  <c r="L34"/>
  <c r="K34"/>
  <c r="L32"/>
  <c r="K32"/>
  <c r="L31"/>
  <c r="K31"/>
  <c r="L29"/>
  <c r="K29"/>
  <c r="L27"/>
  <c r="K27"/>
  <c r="L24"/>
  <c r="K24"/>
  <c r="L19"/>
  <c r="K19"/>
  <c r="L18"/>
  <c r="K18"/>
  <c r="L13"/>
  <c r="K13"/>
  <c r="L11"/>
  <c r="K11"/>
  <c r="L10"/>
  <c r="K10"/>
  <c r="L9"/>
  <c r="K9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M215" i="2"/>
  <c r="L215"/>
  <c r="K215"/>
  <c r="M214"/>
  <c r="L214"/>
  <c r="K214"/>
  <c r="A214"/>
  <c r="A215" s="1"/>
  <c r="A216" s="1"/>
  <c r="A217" s="1"/>
  <c r="A218" s="1"/>
  <c r="A219" s="1"/>
  <c r="A220" s="1"/>
  <c r="M212"/>
  <c r="L212"/>
  <c r="K212"/>
  <c r="M210"/>
  <c r="L210"/>
  <c r="K210"/>
  <c r="M208"/>
  <c r="L208"/>
  <c r="K208"/>
  <c r="M206"/>
  <c r="L206"/>
  <c r="K206"/>
  <c r="M188"/>
  <c r="L188"/>
  <c r="K188"/>
  <c r="K187" s="1"/>
  <c r="K186" s="1"/>
  <c r="M187"/>
  <c r="L187"/>
  <c r="L186" s="1"/>
  <c r="M186"/>
  <c r="M158"/>
  <c r="L158"/>
  <c r="K158"/>
  <c r="K157" s="1"/>
  <c r="K146" s="1"/>
  <c r="K138" s="1"/>
  <c r="K137" s="1"/>
  <c r="K220" s="1"/>
  <c r="M157"/>
  <c r="L157"/>
  <c r="M155"/>
  <c r="L155"/>
  <c r="K155"/>
  <c r="M153"/>
  <c r="L153"/>
  <c r="K153"/>
  <c r="M151"/>
  <c r="L151"/>
  <c r="K151"/>
  <c r="M149"/>
  <c r="L149"/>
  <c r="K149"/>
  <c r="M147"/>
  <c r="L147"/>
  <c r="K147"/>
  <c r="M146"/>
  <c r="L146"/>
  <c r="M144"/>
  <c r="L144"/>
  <c r="L143" s="1"/>
  <c r="L139" s="1"/>
  <c r="L138" s="1"/>
  <c r="L137" s="1"/>
  <c r="K144"/>
  <c r="M143"/>
  <c r="K143"/>
  <c r="M141"/>
  <c r="L141"/>
  <c r="K141"/>
  <c r="M140"/>
  <c r="L140"/>
  <c r="K140"/>
  <c r="M139"/>
  <c r="K139"/>
  <c r="M138"/>
  <c r="M137"/>
  <c r="M220" s="1"/>
  <c r="M135"/>
  <c r="L135"/>
  <c r="K135"/>
  <c r="M134"/>
  <c r="L134"/>
  <c r="K134"/>
  <c r="M132"/>
  <c r="L132"/>
  <c r="K132"/>
  <c r="M131"/>
  <c r="L131"/>
  <c r="K131"/>
  <c r="M120"/>
  <c r="L120"/>
  <c r="K120"/>
  <c r="M118"/>
  <c r="L118"/>
  <c r="K118"/>
  <c r="M114"/>
  <c r="L114"/>
  <c r="K114"/>
  <c r="M111"/>
  <c r="L111"/>
  <c r="K111"/>
  <c r="M109"/>
  <c r="L109"/>
  <c r="K109"/>
  <c r="M107"/>
  <c r="L107"/>
  <c r="K107"/>
  <c r="M104"/>
  <c r="L104"/>
  <c r="K104"/>
  <c r="M102"/>
  <c r="L102"/>
  <c r="K102"/>
  <c r="M97"/>
  <c r="L97"/>
  <c r="K97"/>
  <c r="M96"/>
  <c r="L96"/>
  <c r="K96"/>
  <c r="M94"/>
  <c r="L94"/>
  <c r="K94"/>
  <c r="M93"/>
  <c r="L93"/>
  <c r="K93"/>
  <c r="M91"/>
  <c r="L91"/>
  <c r="K91"/>
  <c r="M89"/>
  <c r="L89"/>
  <c r="K89"/>
  <c r="M88"/>
  <c r="L88"/>
  <c r="K88"/>
  <c r="M86"/>
  <c r="L86"/>
  <c r="K86"/>
  <c r="M85"/>
  <c r="L85"/>
  <c r="K85"/>
  <c r="M84"/>
  <c r="L84"/>
  <c r="K84"/>
  <c r="M81"/>
  <c r="L81"/>
  <c r="K81"/>
  <c r="M79"/>
  <c r="L79"/>
  <c r="K79"/>
  <c r="M78"/>
  <c r="L78"/>
  <c r="K78"/>
  <c r="M75"/>
  <c r="L75"/>
  <c r="L74" s="1"/>
  <c r="L73" s="1"/>
  <c r="L69" s="1"/>
  <c r="L8" s="1"/>
  <c r="K75"/>
  <c r="M74"/>
  <c r="K74"/>
  <c r="M73"/>
  <c r="K73"/>
  <c r="M71"/>
  <c r="L71"/>
  <c r="K71"/>
  <c r="M70"/>
  <c r="L70"/>
  <c r="K70"/>
  <c r="M69"/>
  <c r="K69"/>
  <c r="M63"/>
  <c r="L63"/>
  <c r="K63"/>
  <c r="M62"/>
  <c r="L62"/>
  <c r="K62"/>
  <c r="M59"/>
  <c r="L59"/>
  <c r="K59"/>
  <c r="M58"/>
  <c r="L58"/>
  <c r="K58"/>
  <c r="M56"/>
  <c r="L56"/>
  <c r="K56"/>
  <c r="M55"/>
  <c r="L55"/>
  <c r="K55"/>
  <c r="M53"/>
  <c r="L53"/>
  <c r="K53"/>
  <c r="M51"/>
  <c r="L51"/>
  <c r="K51"/>
  <c r="M49"/>
  <c r="L49"/>
  <c r="K49"/>
  <c r="M47"/>
  <c r="L47"/>
  <c r="K47"/>
  <c r="M46"/>
  <c r="L46"/>
  <c r="K46"/>
  <c r="M45"/>
  <c r="L45"/>
  <c r="K45"/>
  <c r="M43"/>
  <c r="L43"/>
  <c r="K43"/>
  <c r="M41"/>
  <c r="L41"/>
  <c r="K41"/>
  <c r="M40"/>
  <c r="L40"/>
  <c r="K40"/>
  <c r="M38"/>
  <c r="L38"/>
  <c r="K38"/>
  <c r="M36"/>
  <c r="L36"/>
  <c r="K36"/>
  <c r="M35"/>
  <c r="L35"/>
  <c r="K35"/>
  <c r="M33"/>
  <c r="L33"/>
  <c r="K33"/>
  <c r="M32"/>
  <c r="L32"/>
  <c r="K32"/>
  <c r="M30"/>
  <c r="L30"/>
  <c r="K30"/>
  <c r="M28"/>
  <c r="L28"/>
  <c r="K28"/>
  <c r="M25"/>
  <c r="L25"/>
  <c r="K25"/>
  <c r="M24"/>
  <c r="L24"/>
  <c r="K24"/>
  <c r="M19"/>
  <c r="L19"/>
  <c r="K19"/>
  <c r="M18"/>
  <c r="L18"/>
  <c r="K18"/>
  <c r="M13"/>
  <c r="L13"/>
  <c r="K13"/>
  <c r="M11"/>
  <c r="L11"/>
  <c r="K11"/>
  <c r="M10"/>
  <c r="L10"/>
  <c r="K10"/>
  <c r="M9"/>
  <c r="L9"/>
  <c r="K9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9" s="1"/>
  <c r="A70" s="1"/>
  <c r="A71" s="1"/>
  <c r="A72" s="1"/>
  <c r="A73" s="1"/>
  <c r="A74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M8"/>
  <c r="K8"/>
  <c r="L89" i="3" l="1"/>
  <c r="K89"/>
  <c r="K8"/>
  <c r="L8"/>
  <c r="L127"/>
  <c r="K127"/>
  <c r="A106" i="2"/>
  <c r="A107"/>
  <c r="A108" s="1"/>
  <c r="A109" s="1"/>
  <c r="A110" s="1"/>
  <c r="A111" s="1"/>
  <c r="A112" s="1"/>
  <c r="L220"/>
  <c r="A113" l="1"/>
  <c r="A115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4" s="1"/>
  <c r="A135" s="1"/>
  <c r="A136" s="1"/>
  <c r="A137" s="1"/>
  <c r="A114"/>
  <c r="A116" s="1"/>
  <c r="K74" i="1" l="1"/>
  <c r="K73" s="1"/>
  <c r="K120" l="1"/>
  <c r="K119" l="1"/>
  <c r="K126"/>
  <c r="K125" s="1"/>
  <c r="K11"/>
  <c r="K10" s="1"/>
  <c r="K13"/>
  <c r="K19"/>
  <c r="K18" s="1"/>
  <c r="K27"/>
  <c r="K29"/>
  <c r="K32"/>
  <c r="K35"/>
  <c r="K37"/>
  <c r="K40"/>
  <c r="K42"/>
  <c r="K46"/>
  <c r="K48"/>
  <c r="K50"/>
  <c r="K52"/>
  <c r="K55"/>
  <c r="K54" s="1"/>
  <c r="K58"/>
  <c r="K57" s="1"/>
  <c r="K62"/>
  <c r="K61" s="1"/>
  <c r="K70"/>
  <c r="K69" s="1"/>
  <c r="K78"/>
  <c r="K77" s="1"/>
  <c r="K82"/>
  <c r="K84"/>
  <c r="K87"/>
  <c r="K86" s="1"/>
  <c r="K90"/>
  <c r="K97"/>
  <c r="K99"/>
  <c r="K102"/>
  <c r="K105"/>
  <c r="K107"/>
  <c r="K116"/>
  <c r="K115" s="1"/>
  <c r="K118" l="1"/>
  <c r="K39"/>
  <c r="K81"/>
  <c r="K80" s="1"/>
  <c r="K72"/>
  <c r="K68" s="1"/>
  <c r="K45"/>
  <c r="K44" s="1"/>
  <c r="K34"/>
  <c r="K31" s="1"/>
  <c r="K24"/>
  <c r="K9"/>
  <c r="K8" l="1"/>
  <c r="K128" l="1"/>
  <c r="A9" l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</calcChain>
</file>

<file path=xl/sharedStrings.xml><?xml version="1.0" encoding="utf-8"?>
<sst xmlns="http://schemas.openxmlformats.org/spreadsheetml/2006/main" count="4107" uniqueCount="355">
  <si>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</si>
  <si>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</si>
  <si>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</si>
  <si>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</si>
  <si>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</si>
  <si>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</si>
  <si>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</si>
  <si>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</si>
  <si>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</si>
  <si>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</si>
  <si>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</si>
  <si>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</si>
  <si>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</si>
  <si>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</si>
  <si>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</si>
  <si>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</si>
  <si>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</si>
  <si>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</si>
  <si>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</si>
  <si>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</si>
  <si>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Доходы от сдачи в аренду имущества,
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и автономных учреждений)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</si>
  <si>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</si>
  <si>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</si>
  <si>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</si>
  <si>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</si>
  <si>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</si>
  <si>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</si>
  <si>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</si>
  <si>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</si>
  <si>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</si>
  <si>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</si>
  <si>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</si>
  <si>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</si>
  <si>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</si>
  <si>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</si>
  <si>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</si>
  <si>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Денежные взыскания (штрафы) за нарушение законодательства о налогах и сборах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</si>
  <si>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</si>
  <si>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</si>
  <si>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</si>
  <si>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</si>
  <si>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</si>
  <si>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</si>
  <si>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</si>
  <si>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</si>
  <si>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</si>
  <si>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</si>
  <si>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</si>
  <si>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</si>
  <si>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</si>
  <si>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</si>
  <si>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</si>
  <si>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</si>
  <si>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</si>
  <si>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</si>
  <si>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</si>
  <si>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</si>
  <si>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</si>
  <si>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</si>
  <si>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</si>
  <si>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</si>
  <si>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</si>
  <si>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</si>
  <si>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</si>
  <si>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</si>
  <si>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</si>
  <si>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</si>
  <si>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</si>
  <si>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</si>
  <si>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</si>
  <si>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</si>
  <si>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</si>
  <si>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</si>
  <si>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</si>
  <si>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</si>
  <si>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</si>
  <si>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</si>
  <si>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</si>
  <si>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</si>
  <si>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</si>
  <si>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</si>
  <si>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</si>
  <si>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</si>
  <si>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</si>
  <si>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</si>
  <si>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</si>
  <si>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</si>
  <si>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</si>
  <si>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</si>
  <si>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</si>
  <si>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</si>
  <si>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</si>
  <si>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</si>
  <si>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
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</si>
  <si>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
нарушение земельного законодательства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</si>
  <si>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</si>
  <si>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</si>
  <si>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</si>
  <si>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</si>
  <si>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</si>
  <si>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</si>
  <si>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</si>
  <si>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</si>
  <si>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</si>
  <si>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</si>
  <si>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</si>
  <si>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</si>
  <si>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</si>
  <si>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</si>
  <si>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</si>
  <si>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</si>
  <si>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</si>
  <si>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</si>
  <si>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</si>
  <si>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</si>
  <si>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</si>
  <si>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</si>
  <si>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</si>
  <si>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</si>
  <si>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</si>
  <si>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</si>
  <si>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</si>
  <si>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</si>
  <si>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</si>
  <si>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</si>
  <si>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</si>
  <si>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</si>
  <si>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</si>
  <si>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</si>
  <si>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</si>
  <si>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</si>
  <si>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</si>
  <si>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</si>
  <si>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</si>
  <si>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</si>
  <si>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</si>
  <si>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</si>
  <si>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034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</si>
  <si>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</si>
  <si>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</si>
  <si>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</si>
  <si>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</si>
  <si>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</si>
  <si>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</si>
  <si>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</si>
  <si>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</si>
  <si>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</si>
  <si>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</si>
  <si>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</si>
  <si>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</si>
  <si>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</si>
  <si>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</si>
  <si>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</si>
  <si>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</si>
  <si>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</si>
  <si>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410</t>
  </si>
  <si>
    <t>043</t>
  </si>
  <si>
    <t>430</t>
  </si>
  <si>
    <t>15</t>
  </si>
  <si>
    <t>140</t>
  </si>
  <si>
    <t>16</t>
  </si>
  <si>
    <t>188</t>
  </si>
  <si>
    <t>25</t>
  </si>
  <si>
    <t>050</t>
  </si>
  <si>
    <t>321</t>
  </si>
  <si>
    <t>28</t>
  </si>
  <si>
    <t>33</t>
  </si>
  <si>
    <t>161</t>
  </si>
  <si>
    <t>43</t>
  </si>
  <si>
    <t>51</t>
  </si>
  <si>
    <t>90</t>
  </si>
  <si>
    <t>069</t>
  </si>
  <si>
    <t>081</t>
  </si>
  <si>
    <t>177</t>
  </si>
  <si>
    <t>415</t>
  </si>
  <si>
    <t>17</t>
  </si>
  <si>
    <t>180</t>
  </si>
  <si>
    <t>2</t>
  </si>
  <si>
    <t>151</t>
  </si>
  <si>
    <t>20</t>
  </si>
  <si>
    <t>991</t>
  </si>
  <si>
    <t>30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</si>
  <si>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</si>
  <si>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</t>
  </si>
  <si>
    <t>19</t>
  </si>
  <si>
    <t>60</t>
  </si>
  <si>
    <t xml:space="preserve">  ПРОЧИЕ НЕНАЛОГОВЫЕ ДОХОДЫ</t>
  </si>
  <si>
    <t xml:space="preserve">Прочие поступления от денежных взысканий (штрафов) и иных сумм в возмещение ущерба, зачисляемые в бюджеты городских округов 
</t>
  </si>
  <si>
    <t>0300</t>
  </si>
  <si>
    <t>948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</si>
  <si>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</si>
  <si>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Единый налог на вмененный доход для отдельных видов деятельности( за налоговые периоды, истекшие до 1 января 2011 года)</t>
  </si>
  <si>
    <t>№ строки</t>
  </si>
  <si>
    <t>Наименование кода классификации доходов бюджета</t>
  </si>
  <si>
    <t>2020 год</t>
  </si>
  <si>
    <t>2021 год</t>
  </si>
  <si>
    <t>2019 год</t>
  </si>
  <si>
    <t>Денежные взыскания(штрафы)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</si>
  <si>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</t>
  </si>
  <si>
    <t>Денежные взыскания (штрафы) за нарушение бюджетного законодательства Российской Федерации</t>
  </si>
  <si>
    <t>Денежные взыскания (штрафы) за нарушение бюджетного законодательства (в части бюджетов городских округов)</t>
  </si>
  <si>
    <t>32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</si>
  <si>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</si>
  <si>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</si>
  <si>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119</t>
  </si>
  <si>
    <t>Невыясненные поступления</t>
  </si>
  <si>
    <t>Невыясненные поступления, зачисляемые в бюджеты городских округов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</si>
  <si>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</si>
  <si>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</si>
  <si>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001</t>
  </si>
  <si>
    <t>Дотации бюджетам городских округов на выравнивание бюджетной обеспеченности</t>
  </si>
  <si>
    <t>2712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</si>
  <si>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</si>
  <si>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027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</si>
  <si>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</si>
  <si>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Реализация мероприятий в сфере обеспечения доступности приоритетных объектов и услуг в приоритетных сферах
 жизнедеятельности инвалидов и других маломобильных 
групп населения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</si>
  <si>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467</t>
  </si>
  <si>
    <t>Субсидии бюджетам на обеспечение развития
 и укрепления материально-технической базы муниципальных домов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</si>
  <si>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</si>
  <si>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497</t>
  </si>
  <si>
    <r>
      <t>Субсидии бюджетам на реализацию мероприятий по 
обеспечению жильем молодых семей</t>
    </r>
    <r>
      <rPr>
        <sz val="12"/>
        <color theme="1"/>
        <rFont val="Times New Roman"/>
        <family val="1"/>
        <charset val="204"/>
      </rPr>
      <t xml:space="preserve"> </t>
    </r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</si>
  <si>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</t>
  </si>
  <si>
    <t>519</t>
  </si>
  <si>
    <t>Субсидии бюджетам на поддержку отрасли культуры</t>
  </si>
  <si>
    <t>Субсидия бюджетам городских округов на поддержку отрасли культуры</t>
  </si>
  <si>
    <t>555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</si>
  <si>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</si>
  <si>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</si>
  <si>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29</t>
  </si>
  <si>
    <t>999</t>
  </si>
  <si>
    <t>Прочие субсидии</t>
  </si>
  <si>
    <t>Прочие субсидии бюджетам городских округов</t>
  </si>
  <si>
    <t>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</si>
  <si>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</si>
  <si>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1031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</si>
  <si>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</si>
  <si>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1043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</si>
  <si>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</si>
  <si>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1047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</si>
  <si>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</si>
  <si>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1048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</si>
  <si>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</si>
  <si>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1049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</si>
  <si>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</si>
  <si>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</si>
  <si>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</si>
  <si>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</si>
  <si>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</si>
  <si>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</si>
  <si>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</si>
  <si>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7418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</si>
  <si>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</si>
  <si>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7420</t>
  </si>
  <si>
    <t>Субсидии бюджетам муниципальных районов
 и городских округов Красноярского края на устройство плоскостных спортивных сооружений в сельской местности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</si>
  <si>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7436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</si>
  <si>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</si>
  <si>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7437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</si>
  <si>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</si>
  <si>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7456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</si>
  <si>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</si>
  <si>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7466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</si>
  <si>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</si>
  <si>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7480</t>
  </si>
  <si>
    <t>Субсидии бюджетам муниципальных образований на организацию туристско-рекреационных зон на территории Красноярского края в рамках подпрограммы "Развитие внутреннего и въездного туризма" государственной программы Красноярского края "Развитие культуры и туризма"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</si>
  <si>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</si>
  <si>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</si>
  <si>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7507</t>
  </si>
  <si>
    <t>Субсидии бюджетам муниципальных образований на ремонт автомобильных дорог общего пользования местного значения, являющихся подъездами к садоводческим обществам,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</si>
  <si>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7508</t>
  </si>
  <si>
    <t>Субсидии бюджетам муниципальных образований на 
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</si>
  <si>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</si>
  <si>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Красноярья» государственной программы Красноярского края "Развитие транспортной системы"</t>
  </si>
  <si>
    <t>7555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</si>
  <si>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обеспечения" государственной программы Красноярского края "Развитие здравоохранения"</t>
  </si>
  <si>
    <t>7563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</si>
  <si>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</si>
  <si>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7571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</si>
  <si>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образований" государственной программы Красноярского края "Реформирование и модернизация жилищно-коммунального хозяйства"</t>
  </si>
  <si>
    <t>7607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</si>
  <si>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государственной программы Красноярского края "Развитие инвестиционной деятельности, малого и среднего предпринимательства"</t>
  </si>
  <si>
    <t>7840</t>
  </si>
  <si>
    <t>Субсидии бюджетам муниципальных образований 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 "Содействие развитию местного самоуправления"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</si>
  <si>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</si>
  <si>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</si>
  <si>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</si>
  <si>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0151</t>
  </si>
  <si>
    <t xml:space="preserve"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
</t>
  </si>
  <si>
    <t>0640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</si>
  <si>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</si>
  <si>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7408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</si>
  <si>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</si>
  <si>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7409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</si>
  <si>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</si>
  <si>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7429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</si>
  <si>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</si>
  <si>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7513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</si>
  <si>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</si>
  <si>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7514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</si>
  <si>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</si>
  <si>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7518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</si>
  <si>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"Обеспечение общих условий функционирования отраслей агропромышленного комплекса"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</si>
  <si>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7519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</si>
  <si>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"Развитие архивного дела" государственной программы Красноярского края "Развитие культуры и туризма"</t>
  </si>
  <si>
    <t>7552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</si>
  <si>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</si>
  <si>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7554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</si>
  <si>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</si>
  <si>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7564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</si>
  <si>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</si>
  <si>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7566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</si>
  <si>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</si>
  <si>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7570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</si>
  <si>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хозяйства"</t>
  </si>
  <si>
    <t>7588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</si>
  <si>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</si>
  <si>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7604</t>
  </si>
  <si>
    <t>7649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</si>
  <si>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</si>
  <si>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</si>
  <si>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</si>
  <si>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</si>
  <si>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35</t>
  </si>
  <si>
    <t>082</t>
  </si>
  <si>
    <t>Субвенции бюджетам 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</si>
  <si>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Субвенции бюджетам городских округов 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</si>
  <si>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</si>
  <si>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</si>
  <si>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</si>
  <si>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</si>
  <si>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1040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</si>
  <si>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</si>
  <si>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</si>
  <si>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</si>
  <si>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</si>
  <si>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</si>
  <si>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002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</si>
  <si>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</si>
  <si>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</si>
  <si>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</si>
  <si>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</si>
  <si>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</si>
  <si>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</si>
  <si>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</si>
  <si>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</si>
  <si>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</si>
  <si>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</si>
  <si>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r>
      <rPr>
        <b/>
        <sz val="12"/>
        <rFont val="Times New Roman"/>
        <family val="1"/>
        <charset val="204"/>
      </rPr>
      <t>Приложение 5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
"О бюджете города Дивногорска на 2019 год и плановый 
период 2020-2021 годов"от    декабря  2018г. №   -    -ГС</t>
    </r>
  </si>
  <si>
    <t xml:space="preserve">Доходы  бюджета  г.Дивногорска на 2019 год </t>
  </si>
  <si>
    <t>2019 год,
тыс.руб.</t>
  </si>
  <si>
    <t>2020 год,
тыс.руб.</t>
  </si>
  <si>
    <t>2021 год,
тыс.руб.</t>
  </si>
  <si>
    <r>
      <rPr>
        <b/>
        <sz val="12"/>
        <rFont val="Arial"/>
        <family val="2"/>
        <charset val="204"/>
      </rPr>
      <t>Приложение 5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"О бюджете города Дивногорска на 2019 год и плановый 
период 2020-2021 годов"от    декабря  2018г. №   -    -ГС</t>
    </r>
  </si>
  <si>
    <t xml:space="preserve">Доходы  бюджета  г.Дивногорска на плановый период 2020-2021 годы </t>
  </si>
  <si>
    <r>
      <rPr>
        <b/>
        <sz val="12"/>
        <rFont val="Arial"/>
        <family val="2"/>
        <charset val="204"/>
      </rPr>
      <t>Приложение 6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"О бюджете города Дивногорска на 2019 год и плановый 
период 2020-2021 годов"от    декабря  2018г. №   -    -ГС</t>
    </r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</si>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</sst>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"/>
    <numFmt numFmtId="166" formatCode="?"/>
    <numFmt numFmtId="167" formatCode="#,##0.0"/>
  </numFmts>
  <fonts count="2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165" fontId="5" fillId="0" borderId="1" xfId="3" applyNumberFormat="1" applyFont="1" applyFill="1" applyBorder="1" applyAlignment="1">
      <alignment horizontal="right" vertical="center" wrapText="1"/>
    </xf>
    <xf numFmtId="165" fontId="6" fillId="0" borderId="1" xfId="3" applyNumberFormat="1" applyFont="1" applyFill="1" applyBorder="1" applyAlignment="1">
      <alignment horizontal="right" vertical="center"/>
    </xf>
    <xf numFmtId="0" fontId="7" fillId="0" borderId="0" xfId="3" applyFont="1" applyAlignment="1">
      <alignment horizontal="center" vertical="top"/>
    </xf>
    <xf numFmtId="14" fontId="7" fillId="0" borderId="0" xfId="3" applyNumberFormat="1" applyFont="1" applyAlignment="1">
      <alignment horizontal="left" vertical="top"/>
    </xf>
    <xf numFmtId="0" fontId="6" fillId="0" borderId="1" xfId="3" applyFont="1" applyFill="1" applyBorder="1" applyAlignment="1">
      <alignment horizontal="center" vertical="center"/>
    </xf>
    <xf numFmtId="165" fontId="6" fillId="0" borderId="1" xfId="3" applyNumberFormat="1" applyFont="1" applyFill="1" applyBorder="1" applyAlignment="1">
      <alignment horizontal="right" vertical="center" wrapText="1"/>
    </xf>
    <xf numFmtId="165" fontId="5" fillId="0" borderId="1" xfId="3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9" fillId="0" borderId="1" xfId="3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165" fontId="0" fillId="0" borderId="0" xfId="0" applyNumberFormat="1"/>
    <xf numFmtId="165" fontId="6" fillId="0" borderId="0" xfId="3" applyNumberFormat="1" applyFont="1" applyFill="1" applyBorder="1" applyAlignment="1">
      <alignment horizontal="right" vertical="center" wrapText="1"/>
    </xf>
    <xf numFmtId="0" fontId="10" fillId="0" borderId="1" xfId="3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11" fillId="0" borderId="1" xfId="0" quotePrefix="1" applyNumberFormat="1" applyFont="1" applyFill="1" applyBorder="1" applyAlignment="1">
      <alignment horizontal="center" vertical="center" textRotation="90" wrapText="1"/>
    </xf>
    <xf numFmtId="0" fontId="9" fillId="0" borderId="1" xfId="3" applyFont="1" applyBorder="1" applyAlignment="1">
      <alignment horizontal="center" vertical="top" wrapText="1"/>
    </xf>
    <xf numFmtId="0" fontId="5" fillId="0" borderId="1" xfId="3" applyFont="1" applyFill="1" applyBorder="1" applyAlignment="1">
      <alignment vertical="top" wrapText="1"/>
    </xf>
    <xf numFmtId="0" fontId="6" fillId="0" borderId="1" xfId="3" applyFont="1" applyFill="1" applyBorder="1" applyAlignment="1">
      <alignment vertical="top" wrapText="1"/>
    </xf>
    <xf numFmtId="0" fontId="7" fillId="0" borderId="1" xfId="3" applyNumberFormat="1" applyFont="1" applyBorder="1" applyAlignment="1">
      <alignment vertical="top" wrapText="1"/>
    </xf>
    <xf numFmtId="0" fontId="7" fillId="0" borderId="1" xfId="3" applyFont="1" applyBorder="1" applyAlignment="1">
      <alignment vertical="top" wrapText="1"/>
    </xf>
    <xf numFmtId="0" fontId="8" fillId="0" borderId="1" xfId="3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1" xfId="2" applyFont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" xfId="3" applyFont="1" applyFill="1" applyBorder="1" applyAlignment="1">
      <alignment vertical="top" wrapText="1"/>
    </xf>
    <xf numFmtId="0" fontId="6" fillId="0" borderId="1" xfId="3" applyNumberFormat="1" applyFont="1" applyFill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7" fillId="0" borderId="1" xfId="3" applyNumberFormat="1" applyFont="1" applyFill="1" applyBorder="1" applyAlignment="1">
      <alignment vertical="top" wrapText="1" shrinkToFit="1"/>
    </xf>
    <xf numFmtId="0" fontId="7" fillId="0" borderId="1" xfId="1" applyFont="1" applyFill="1" applyBorder="1" applyAlignment="1">
      <alignment vertical="top" wrapText="1"/>
    </xf>
    <xf numFmtId="0" fontId="5" fillId="0" borderId="1" xfId="4" applyFont="1" applyFill="1" applyBorder="1" applyAlignment="1">
      <alignment vertical="top" wrapText="1"/>
    </xf>
    <xf numFmtId="0" fontId="6" fillId="0" borderId="1" xfId="4" applyFont="1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1" xfId="3" applyFont="1" applyFill="1" applyBorder="1" applyAlignment="1">
      <alignment vertical="top" wrapText="1"/>
    </xf>
    <xf numFmtId="0" fontId="12" fillId="0" borderId="9" xfId="0" applyFont="1" applyBorder="1" applyAlignment="1">
      <alignment vertical="top" wrapText="1"/>
    </xf>
    <xf numFmtId="0" fontId="13" fillId="0" borderId="9" xfId="0" applyFont="1" applyBorder="1" applyAlignment="1">
      <alignment wrapText="1"/>
    </xf>
    <xf numFmtId="165" fontId="14" fillId="0" borderId="1" xfId="3" applyNumberFormat="1" applyFont="1" applyFill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165" fontId="7" fillId="0" borderId="1" xfId="3" applyNumberFormat="1" applyFont="1" applyFill="1" applyBorder="1" applyAlignment="1">
      <alignment horizontal="right" vertical="center"/>
    </xf>
    <xf numFmtId="165" fontId="8" fillId="0" borderId="1" xfId="3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top"/>
    </xf>
    <xf numFmtId="49" fontId="7" fillId="2" borderId="1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3" applyNumberFormat="1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vertical="center"/>
    </xf>
    <xf numFmtId="49" fontId="16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wrapText="1"/>
    </xf>
    <xf numFmtId="0" fontId="16" fillId="2" borderId="1" xfId="0" applyFont="1" applyFill="1" applyBorder="1" applyAlignment="1">
      <alignment vertical="top" wrapText="1"/>
    </xf>
    <xf numFmtId="0" fontId="17" fillId="0" borderId="0" xfId="0" applyFont="1" applyAlignment="1">
      <alignment wrapText="1"/>
    </xf>
    <xf numFmtId="0" fontId="7" fillId="2" borderId="1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top"/>
    </xf>
    <xf numFmtId="0" fontId="7" fillId="0" borderId="1" xfId="3" applyNumberFormat="1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49" fontId="18" fillId="0" borderId="1" xfId="0" applyNumberFormat="1" applyFont="1" applyFill="1" applyBorder="1" applyAlignment="1">
      <alignment vertical="top" wrapText="1"/>
    </xf>
    <xf numFmtId="0" fontId="7" fillId="2" borderId="10" xfId="0" applyFont="1" applyFill="1" applyBorder="1" applyAlignment="1">
      <alignment horizontal="left" vertical="top" wrapText="1"/>
    </xf>
    <xf numFmtId="166" fontId="7" fillId="0" borderId="10" xfId="0" applyNumberFormat="1" applyFont="1" applyBorder="1" applyAlignment="1" applyProtection="1">
      <alignment horizontal="left" vertical="center" wrapText="1"/>
    </xf>
    <xf numFmtId="0" fontId="7" fillId="3" borderId="1" xfId="3" applyNumberFormat="1" applyFont="1" applyFill="1" applyBorder="1" applyAlignment="1">
      <alignment horizontal="left" vertical="top" wrapText="1"/>
    </xf>
    <xf numFmtId="0" fontId="6" fillId="2" borderId="1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top"/>
    </xf>
    <xf numFmtId="0" fontId="15" fillId="0" borderId="1" xfId="0" applyFont="1" applyFill="1" applyBorder="1" applyAlignment="1">
      <alignment horizontal="justify" vertical="center" wrapText="1"/>
    </xf>
    <xf numFmtId="0" fontId="15" fillId="0" borderId="1" xfId="3" applyNumberFormat="1" applyFont="1" applyFill="1" applyBorder="1" applyAlignment="1">
      <alignment horizontal="left" vertical="top" wrapText="1"/>
    </xf>
    <xf numFmtId="167" fontId="7" fillId="3" borderId="1" xfId="0" applyNumberFormat="1" applyFont="1" applyFill="1" applyBorder="1" applyAlignment="1">
      <alignment vertical="center"/>
    </xf>
    <xf numFmtId="167" fontId="6" fillId="0" borderId="1" xfId="3" applyNumberFormat="1" applyFont="1" applyFill="1" applyBorder="1" applyAlignment="1">
      <alignment horizontal="right" vertical="center"/>
    </xf>
    <xf numFmtId="167" fontId="5" fillId="0" borderId="1" xfId="3" applyNumberFormat="1" applyFont="1" applyFill="1" applyBorder="1" applyAlignment="1">
      <alignment horizontal="right" vertical="center"/>
    </xf>
    <xf numFmtId="167" fontId="5" fillId="0" borderId="1" xfId="3" applyNumberFormat="1" applyFont="1" applyFill="1" applyBorder="1" applyAlignment="1">
      <alignment horizontal="right" vertical="center" wrapText="1"/>
    </xf>
    <xf numFmtId="167" fontId="6" fillId="0" borderId="1" xfId="3" applyNumberFormat="1" applyFont="1" applyFill="1" applyBorder="1" applyAlignment="1">
      <alignment horizontal="right" vertical="center" wrapText="1"/>
    </xf>
    <xf numFmtId="49" fontId="11" fillId="0" borderId="1" xfId="0" applyNumberFormat="1" applyFont="1" applyFill="1" applyBorder="1" applyAlignment="1">
      <alignment horizontal="center" vertical="center" textRotation="90" wrapText="1"/>
    </xf>
    <xf numFmtId="0" fontId="7" fillId="0" borderId="0" xfId="3" applyFont="1" applyAlignment="1">
      <alignment horizontal="right" vertical="top"/>
    </xf>
    <xf numFmtId="0" fontId="19" fillId="0" borderId="0" xfId="3" applyFont="1" applyAlignment="1">
      <alignment horizontal="center" vertical="top"/>
    </xf>
    <xf numFmtId="14" fontId="19" fillId="0" borderId="0" xfId="3" applyNumberFormat="1" applyFont="1" applyAlignment="1">
      <alignment horizontal="left" vertical="top"/>
    </xf>
    <xf numFmtId="0" fontId="19" fillId="0" borderId="0" xfId="3" applyFont="1" applyAlignment="1">
      <alignment horizontal="right" vertical="top"/>
    </xf>
    <xf numFmtId="49" fontId="21" fillId="0" borderId="1" xfId="0" quotePrefix="1" applyNumberFormat="1" applyFont="1" applyFill="1" applyBorder="1" applyAlignment="1">
      <alignment horizontal="center" vertical="center" textRotation="90" wrapText="1"/>
    </xf>
    <xf numFmtId="49" fontId="21" fillId="0" borderId="1" xfId="0" applyNumberFormat="1" applyFont="1" applyFill="1" applyBorder="1" applyAlignment="1">
      <alignment horizontal="center" vertical="center" textRotation="90" wrapText="1"/>
    </xf>
    <xf numFmtId="0" fontId="23" fillId="0" borderId="1" xfId="3" applyFont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 vertical="center"/>
    </xf>
    <xf numFmtId="165" fontId="24" fillId="0" borderId="1" xfId="3" applyNumberFormat="1" applyFont="1" applyFill="1" applyBorder="1" applyAlignment="1">
      <alignment horizontal="right" vertical="center" wrapText="1"/>
    </xf>
    <xf numFmtId="165" fontId="25" fillId="0" borderId="1" xfId="3" applyNumberFormat="1" applyFont="1" applyFill="1" applyBorder="1" applyAlignment="1">
      <alignment horizontal="right" vertical="center"/>
    </xf>
    <xf numFmtId="165" fontId="19" fillId="0" borderId="1" xfId="3" applyNumberFormat="1" applyFont="1" applyFill="1" applyBorder="1" applyAlignment="1">
      <alignment horizontal="right" vertical="center"/>
    </xf>
    <xf numFmtId="165" fontId="20" fillId="0" borderId="1" xfId="3" applyNumberFormat="1" applyFont="1" applyFill="1" applyBorder="1" applyAlignment="1">
      <alignment horizontal="right" vertical="center"/>
    </xf>
    <xf numFmtId="165" fontId="25" fillId="0" borderId="1" xfId="3" applyNumberFormat="1" applyFont="1" applyFill="1" applyBorder="1" applyAlignment="1">
      <alignment horizontal="right" vertical="center" wrapText="1"/>
    </xf>
    <xf numFmtId="165" fontId="24" fillId="0" borderId="1" xfId="3" applyNumberFormat="1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left" vertical="top" wrapText="1"/>
    </xf>
    <xf numFmtId="49" fontId="19" fillId="0" borderId="1" xfId="0" applyNumberFormat="1" applyFont="1" applyFill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top"/>
    </xf>
    <xf numFmtId="49" fontId="20" fillId="2" borderId="1" xfId="0" applyNumberFormat="1" applyFont="1" applyFill="1" applyBorder="1" applyAlignment="1">
      <alignment horizontal="left" vertical="top" wrapText="1"/>
    </xf>
    <xf numFmtId="167" fontId="24" fillId="0" borderId="1" xfId="3" applyNumberFormat="1" applyFont="1" applyFill="1" applyBorder="1" applyAlignment="1">
      <alignment horizontal="right" vertical="center"/>
    </xf>
    <xf numFmtId="49" fontId="19" fillId="2" borderId="1" xfId="0" applyNumberFormat="1" applyFont="1" applyFill="1" applyBorder="1" applyAlignment="1">
      <alignment horizontal="left" vertical="top" wrapText="1"/>
    </xf>
    <xf numFmtId="167" fontId="25" fillId="0" borderId="1" xfId="3" applyNumberFormat="1" applyFont="1" applyFill="1" applyBorder="1" applyAlignment="1">
      <alignment horizontal="right" vertical="center"/>
    </xf>
    <xf numFmtId="49" fontId="19" fillId="3" borderId="1" xfId="0" applyNumberFormat="1" applyFont="1" applyFill="1" applyBorder="1" applyAlignment="1">
      <alignment horizontal="center" vertical="top"/>
    </xf>
    <xf numFmtId="49" fontId="19" fillId="0" borderId="1" xfId="0" applyNumberFormat="1" applyFont="1" applyFill="1" applyBorder="1" applyAlignment="1">
      <alignment horizontal="center" vertical="top"/>
    </xf>
    <xf numFmtId="167" fontId="24" fillId="0" borderId="1" xfId="3" applyNumberFormat="1" applyFont="1" applyFill="1" applyBorder="1" applyAlignment="1">
      <alignment horizontal="right" vertical="center" wrapText="1"/>
    </xf>
    <xf numFmtId="167" fontId="25" fillId="0" borderId="1" xfId="3" applyNumberFormat="1" applyFont="1" applyFill="1" applyBorder="1" applyAlignment="1">
      <alignment horizontal="right" vertical="center" wrapText="1"/>
    </xf>
    <xf numFmtId="0" fontId="25" fillId="0" borderId="1" xfId="3" applyFont="1" applyFill="1" applyBorder="1" applyAlignment="1">
      <alignment horizontal="center" vertical="center"/>
    </xf>
    <xf numFmtId="0" fontId="21" fillId="0" borderId="0" xfId="0" applyFont="1" applyAlignment="1">
      <alignment vertical="top"/>
    </xf>
    <xf numFmtId="0" fontId="19" fillId="0" borderId="0" xfId="0" applyFont="1"/>
    <xf numFmtId="0" fontId="25" fillId="0" borderId="1" xfId="3" applyFont="1" applyBorder="1" applyAlignment="1">
      <alignment horizontal="center" vertical="center" wrapText="1"/>
    </xf>
    <xf numFmtId="0" fontId="25" fillId="0" borderId="1" xfId="3" applyFont="1" applyBorder="1" applyAlignment="1">
      <alignment horizontal="center" vertical="top" wrapText="1"/>
    </xf>
    <xf numFmtId="0" fontId="25" fillId="0" borderId="0" xfId="3" applyFont="1" applyFill="1" applyBorder="1" applyAlignment="1">
      <alignment horizontal="center" vertical="center" wrapText="1"/>
    </xf>
    <xf numFmtId="0" fontId="19" fillId="0" borderId="0" xfId="0" applyFont="1" applyAlignment="1">
      <alignment vertical="top"/>
    </xf>
    <xf numFmtId="0" fontId="19" fillId="0" borderId="0" xfId="0" applyFont="1" applyAlignment="1">
      <alignment horizontal="left" vertical="top"/>
    </xf>
    <xf numFmtId="0" fontId="19" fillId="0" borderId="0" xfId="0" applyFont="1" applyFill="1" applyAlignment="1">
      <alignment vertical="top"/>
    </xf>
    <xf numFmtId="0" fontId="24" fillId="0" borderId="1" xfId="3" applyFont="1" applyFill="1" applyBorder="1" applyAlignment="1">
      <alignment horizontal="left" vertical="top" wrapText="1"/>
    </xf>
    <xf numFmtId="0" fontId="25" fillId="0" borderId="1" xfId="3" applyFont="1" applyFill="1" applyBorder="1" applyAlignment="1">
      <alignment horizontal="left" vertical="top" wrapText="1"/>
    </xf>
    <xf numFmtId="0" fontId="19" fillId="0" borderId="1" xfId="3" applyNumberFormat="1" applyFont="1" applyBorder="1" applyAlignment="1">
      <alignment horizontal="left" vertical="top" wrapText="1"/>
    </xf>
    <xf numFmtId="0" fontId="19" fillId="0" borderId="1" xfId="3" applyFont="1" applyBorder="1" applyAlignment="1">
      <alignment horizontal="left" vertical="top" wrapText="1"/>
    </xf>
    <xf numFmtId="0" fontId="20" fillId="0" borderId="1" xfId="3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left" vertical="top" wrapText="1"/>
    </xf>
    <xf numFmtId="0" fontId="19" fillId="0" borderId="1" xfId="2" applyFont="1" applyBorder="1" applyAlignment="1">
      <alignment horizontal="left" vertical="top" wrapText="1"/>
    </xf>
    <xf numFmtId="0" fontId="19" fillId="0" borderId="1" xfId="2" applyFont="1" applyFill="1" applyBorder="1" applyAlignment="1">
      <alignment horizontal="left" vertical="top" wrapText="1"/>
    </xf>
    <xf numFmtId="0" fontId="20" fillId="0" borderId="1" xfId="1" applyFont="1" applyBorder="1" applyAlignment="1">
      <alignment horizontal="left" vertical="top" wrapText="1"/>
    </xf>
    <xf numFmtId="0" fontId="19" fillId="0" borderId="1" xfId="1" applyFont="1" applyBorder="1" applyAlignment="1">
      <alignment horizontal="left" vertical="top" wrapText="1"/>
    </xf>
    <xf numFmtId="0" fontId="19" fillId="0" borderId="1" xfId="3" applyFont="1" applyFill="1" applyBorder="1" applyAlignment="1">
      <alignment horizontal="left" vertical="top" wrapText="1"/>
    </xf>
    <xf numFmtId="0" fontId="25" fillId="0" borderId="1" xfId="3" applyNumberFormat="1" applyFont="1" applyFill="1" applyBorder="1" applyAlignment="1">
      <alignment horizontal="left" vertical="top" wrapText="1"/>
    </xf>
    <xf numFmtId="0" fontId="19" fillId="0" borderId="1" xfId="0" applyNumberFormat="1" applyFont="1" applyBorder="1" applyAlignment="1">
      <alignment horizontal="left" vertical="top" wrapText="1"/>
    </xf>
    <xf numFmtId="0" fontId="19" fillId="0" borderId="1" xfId="3" applyNumberFormat="1" applyFont="1" applyFill="1" applyBorder="1" applyAlignment="1">
      <alignment horizontal="left" vertical="top" wrapText="1" shrinkToFit="1"/>
    </xf>
    <xf numFmtId="0" fontId="19" fillId="0" borderId="1" xfId="1" applyFont="1" applyFill="1" applyBorder="1" applyAlignment="1">
      <alignment horizontal="left" vertical="top" wrapText="1"/>
    </xf>
    <xf numFmtId="0" fontId="24" fillId="0" borderId="1" xfId="4" applyFont="1" applyFill="1" applyBorder="1" applyAlignment="1">
      <alignment horizontal="left" vertical="top" wrapText="1"/>
    </xf>
    <xf numFmtId="0" fontId="25" fillId="0" borderId="1" xfId="4" applyFont="1" applyFill="1" applyBorder="1" applyAlignment="1">
      <alignment horizontal="left" vertical="top" wrapText="1"/>
    </xf>
    <xf numFmtId="49" fontId="20" fillId="0" borderId="1" xfId="0" applyNumberFormat="1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20" fillId="0" borderId="1" xfId="3" applyFont="1" applyFill="1" applyBorder="1" applyAlignment="1">
      <alignment horizontal="left" vertical="top" wrapText="1"/>
    </xf>
    <xf numFmtId="0" fontId="0" fillId="0" borderId="0" xfId="0" applyAlignment="1"/>
    <xf numFmtId="0" fontId="23" fillId="0" borderId="1" xfId="3" applyFont="1" applyBorder="1" applyAlignment="1">
      <alignment horizontal="center" wrapText="1"/>
    </xf>
    <xf numFmtId="0" fontId="23" fillId="0" borderId="1" xfId="3" applyFont="1" applyFill="1" applyBorder="1" applyAlignment="1">
      <alignment horizontal="center" wrapText="1"/>
    </xf>
    <xf numFmtId="0" fontId="21" fillId="0" borderId="0" xfId="3" applyFont="1" applyAlignment="1">
      <alignment horizontal="center" vertical="top"/>
    </xf>
    <xf numFmtId="0" fontId="23" fillId="0" borderId="1" xfId="3" applyFont="1" applyFill="1" applyBorder="1" applyAlignment="1">
      <alignment horizontal="center" vertical="center"/>
    </xf>
    <xf numFmtId="0" fontId="19" fillId="0" borderId="0" xfId="3" applyFont="1" applyAlignment="1">
      <alignment horizontal="center" vertical="center"/>
    </xf>
    <xf numFmtId="49" fontId="19" fillId="3" borderId="1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4" applyFont="1" applyAlignment="1">
      <alignment horizontal="right" vertical="top" wrapText="1"/>
    </xf>
    <xf numFmtId="0" fontId="20" fillId="0" borderId="2" xfId="3" applyFont="1" applyBorder="1" applyAlignment="1">
      <alignment horizontal="center" vertical="top" wrapText="1"/>
    </xf>
    <xf numFmtId="0" fontId="20" fillId="0" borderId="0" xfId="3" applyFont="1" applyBorder="1" applyAlignment="1">
      <alignment horizontal="center" vertical="top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textRotation="90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textRotation="90" wrapText="1"/>
    </xf>
    <xf numFmtId="0" fontId="21" fillId="0" borderId="7" xfId="0" applyFont="1" applyFill="1" applyBorder="1" applyAlignment="1">
      <alignment horizontal="center" vertical="center" textRotation="90" wrapText="1"/>
    </xf>
    <xf numFmtId="0" fontId="21" fillId="0" borderId="8" xfId="0" applyFont="1" applyFill="1" applyBorder="1" applyAlignment="1">
      <alignment horizontal="center" vertical="center" textRotation="90" wrapText="1"/>
    </xf>
    <xf numFmtId="0" fontId="19" fillId="0" borderId="3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8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textRotation="90" wrapText="1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top" wrapText="1"/>
    </xf>
    <xf numFmtId="0" fontId="8" fillId="0" borderId="0" xfId="3" applyFont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center" textRotation="90" wrapText="1"/>
    </xf>
    <xf numFmtId="0" fontId="11" fillId="0" borderId="7" xfId="0" applyFont="1" applyFill="1" applyBorder="1" applyAlignment="1">
      <alignment horizontal="center" vertical="center" textRotation="90" wrapText="1"/>
    </xf>
    <xf numFmtId="0" fontId="11" fillId="0" borderId="8" xfId="0" applyFont="1" applyFill="1" applyBorder="1" applyAlignment="1">
      <alignment horizontal="center" vertical="center" textRotation="90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0" fontId="11" fillId="0" borderId="8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textRotation="90" wrapText="1"/>
    </xf>
    <xf numFmtId="49" fontId="11" fillId="0" borderId="1" xfId="0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28"/>
  <sheetViews>
    <sheetView view="pageBreakPreview" zoomScale="98" zoomScaleSheetLayoutView="98" workbookViewId="0">
      <selection activeCell="J4" sqref="J4:J6"/>
    </sheetView>
  </sheetViews>
  <sheetFormatPr defaultRowHeight="15"/>
  <cols>
    <col min="1" max="1" width="5.5703125" style="106" customWidth="1"/>
    <col min="2" max="2" width="4.85546875" style="143" customWidth="1"/>
    <col min="3" max="3" width="3.28515625" style="143" customWidth="1"/>
    <col min="4" max="4" width="4" style="143" customWidth="1"/>
    <col min="5" max="5" width="3.7109375" style="143" customWidth="1"/>
    <col min="6" max="6" width="4.85546875" style="143" customWidth="1"/>
    <col min="7" max="7" width="3.85546875" style="143" customWidth="1"/>
    <col min="8" max="8" width="5.42578125" style="143" customWidth="1"/>
    <col min="9" max="9" width="4.28515625" style="143" customWidth="1"/>
    <col min="10" max="10" width="44.7109375" style="112" customWidth="1"/>
    <col min="11" max="11" width="12.28515625" style="113" customWidth="1"/>
  </cols>
  <sheetData>
    <row r="1" spans="1:11" ht="74.25" customHeight="1">
      <c r="A1" s="144" t="s">
        <v>351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1">
      <c r="A2" s="139"/>
      <c r="B2" s="141"/>
      <c r="C2" s="141"/>
      <c r="D2" s="141"/>
      <c r="E2" s="141"/>
      <c r="F2" s="141"/>
      <c r="G2" s="141"/>
      <c r="H2" s="141"/>
      <c r="I2" s="141"/>
      <c r="J2" s="82"/>
      <c r="K2" s="83"/>
    </row>
    <row r="3" spans="1:11" ht="24.75" customHeight="1">
      <c r="A3" s="145" t="s">
        <v>347</v>
      </c>
      <c r="B3" s="145"/>
      <c r="C3" s="145"/>
      <c r="D3" s="145"/>
      <c r="E3" s="145"/>
      <c r="F3" s="145"/>
      <c r="G3" s="145"/>
      <c r="H3" s="145"/>
      <c r="I3" s="145"/>
      <c r="J3" s="146"/>
      <c r="K3" s="146"/>
    </row>
    <row r="4" spans="1:11" ht="30.75" customHeight="1">
      <c r="A4" s="152" t="s">
        <v>192</v>
      </c>
      <c r="B4" s="147" t="s">
        <v>105</v>
      </c>
      <c r="C4" s="148"/>
      <c r="D4" s="148"/>
      <c r="E4" s="148"/>
      <c r="F4" s="148"/>
      <c r="G4" s="148"/>
      <c r="H4" s="148"/>
      <c r="I4" s="149"/>
      <c r="J4" s="155" t="s">
        <v>193</v>
      </c>
      <c r="K4" s="158" t="s">
        <v>348</v>
      </c>
    </row>
    <row r="5" spans="1:11" ht="50.25" customHeight="1">
      <c r="A5" s="153"/>
      <c r="B5" s="150" t="s">
        <v>106</v>
      </c>
      <c r="C5" s="151" t="s">
        <v>107</v>
      </c>
      <c r="D5" s="151"/>
      <c r="E5" s="151"/>
      <c r="F5" s="151"/>
      <c r="G5" s="151"/>
      <c r="H5" s="151" t="s">
        <v>108</v>
      </c>
      <c r="I5" s="151"/>
      <c r="J5" s="156"/>
      <c r="K5" s="158"/>
    </row>
    <row r="6" spans="1:11" ht="110.25" customHeight="1">
      <c r="A6" s="154"/>
      <c r="B6" s="150"/>
      <c r="C6" s="84" t="s">
        <v>109</v>
      </c>
      <c r="D6" s="84" t="s">
        <v>110</v>
      </c>
      <c r="E6" s="84" t="s">
        <v>111</v>
      </c>
      <c r="F6" s="84" t="s">
        <v>112</v>
      </c>
      <c r="G6" s="85" t="s">
        <v>113</v>
      </c>
      <c r="H6" s="85" t="s">
        <v>114</v>
      </c>
      <c r="I6" s="85" t="s">
        <v>115</v>
      </c>
      <c r="J6" s="157"/>
      <c r="K6" s="158"/>
    </row>
    <row r="7" spans="1:11">
      <c r="A7" s="86"/>
      <c r="B7" s="108">
        <v>1</v>
      </c>
      <c r="C7" s="108">
        <v>2</v>
      </c>
      <c r="D7" s="108">
        <v>3</v>
      </c>
      <c r="E7" s="108">
        <v>4</v>
      </c>
      <c r="F7" s="108">
        <v>5</v>
      </c>
      <c r="G7" s="108">
        <v>6</v>
      </c>
      <c r="H7" s="108">
        <v>7</v>
      </c>
      <c r="I7" s="108">
        <v>8</v>
      </c>
      <c r="J7" s="109">
        <v>9</v>
      </c>
      <c r="K7" s="110">
        <v>10</v>
      </c>
    </row>
    <row r="8" spans="1:11" ht="31.5">
      <c r="A8" s="140">
        <v>1</v>
      </c>
      <c r="B8" s="87" t="s">
        <v>95</v>
      </c>
      <c r="C8" s="87" t="s">
        <v>96</v>
      </c>
      <c r="D8" s="87" t="s">
        <v>97</v>
      </c>
      <c r="E8" s="87" t="s">
        <v>97</v>
      </c>
      <c r="F8" s="87" t="s">
        <v>95</v>
      </c>
      <c r="G8" s="87" t="s">
        <v>97</v>
      </c>
      <c r="H8" s="87" t="s">
        <v>98</v>
      </c>
      <c r="I8" s="87" t="s">
        <v>95</v>
      </c>
      <c r="J8" s="114" t="s">
        <v>30</v>
      </c>
      <c r="K8" s="88">
        <f>K9+K24+K31+K39+K44+K61+K68+K80+K86+K89+K18+K114</f>
        <v>377697.80000000005</v>
      </c>
    </row>
    <row r="9" spans="1:11" ht="26.25" customHeight="1">
      <c r="A9" s="140">
        <f>A8+1</f>
        <v>2</v>
      </c>
      <c r="B9" s="87" t="s">
        <v>95</v>
      </c>
      <c r="C9" s="87" t="s">
        <v>96</v>
      </c>
      <c r="D9" s="87" t="s">
        <v>99</v>
      </c>
      <c r="E9" s="87" t="s">
        <v>97</v>
      </c>
      <c r="F9" s="87" t="s">
        <v>95</v>
      </c>
      <c r="G9" s="87" t="s">
        <v>97</v>
      </c>
      <c r="H9" s="87" t="s">
        <v>98</v>
      </c>
      <c r="I9" s="87" t="s">
        <v>95</v>
      </c>
      <c r="J9" s="114" t="s">
        <v>9</v>
      </c>
      <c r="K9" s="88">
        <f t="shared" ref="K9" si="0">K10+K13</f>
        <v>232439</v>
      </c>
    </row>
    <row r="10" spans="1:11" ht="15.75">
      <c r="A10" s="140">
        <f t="shared" ref="A10:A78" si="1">A9+1</f>
        <v>3</v>
      </c>
      <c r="B10" s="87" t="s">
        <v>95</v>
      </c>
      <c r="C10" s="87" t="s">
        <v>96</v>
      </c>
      <c r="D10" s="87" t="s">
        <v>99</v>
      </c>
      <c r="E10" s="87" t="s">
        <v>99</v>
      </c>
      <c r="F10" s="87" t="s">
        <v>95</v>
      </c>
      <c r="G10" s="87" t="s">
        <v>97</v>
      </c>
      <c r="H10" s="87" t="s">
        <v>98</v>
      </c>
      <c r="I10" s="87" t="s">
        <v>100</v>
      </c>
      <c r="J10" s="114" t="s">
        <v>10</v>
      </c>
      <c r="K10" s="88">
        <f t="shared" ref="K10:K11" si="2">K11</f>
        <v>95129</v>
      </c>
    </row>
    <row r="11" spans="1:11" ht="63.75" customHeight="1">
      <c r="A11" s="140">
        <f t="shared" si="1"/>
        <v>4</v>
      </c>
      <c r="B11" s="87" t="s">
        <v>95</v>
      </c>
      <c r="C11" s="87" t="s">
        <v>96</v>
      </c>
      <c r="D11" s="87" t="s">
        <v>99</v>
      </c>
      <c r="E11" s="87" t="s">
        <v>99</v>
      </c>
      <c r="F11" s="87" t="s">
        <v>101</v>
      </c>
      <c r="G11" s="87" t="s">
        <v>97</v>
      </c>
      <c r="H11" s="87" t="s">
        <v>98</v>
      </c>
      <c r="I11" s="87" t="s">
        <v>100</v>
      </c>
      <c r="J11" s="115" t="s">
        <v>11</v>
      </c>
      <c r="K11" s="89">
        <f t="shared" si="2"/>
        <v>95129</v>
      </c>
    </row>
    <row r="12" spans="1:11" ht="78.75" customHeight="1">
      <c r="A12" s="140">
        <f t="shared" si="1"/>
        <v>5</v>
      </c>
      <c r="B12" s="87" t="s">
        <v>102</v>
      </c>
      <c r="C12" s="87" t="s">
        <v>96</v>
      </c>
      <c r="D12" s="87" t="s">
        <v>99</v>
      </c>
      <c r="E12" s="87" t="s">
        <v>99</v>
      </c>
      <c r="F12" s="87" t="s">
        <v>103</v>
      </c>
      <c r="G12" s="87" t="s">
        <v>104</v>
      </c>
      <c r="H12" s="87" t="s">
        <v>98</v>
      </c>
      <c r="I12" s="87" t="s">
        <v>100</v>
      </c>
      <c r="J12" s="115" t="s">
        <v>79</v>
      </c>
      <c r="K12" s="89">
        <v>95129</v>
      </c>
    </row>
    <row r="13" spans="1:11" ht="15.75">
      <c r="A13" s="140">
        <f t="shared" si="1"/>
        <v>6</v>
      </c>
      <c r="B13" s="87" t="s">
        <v>95</v>
      </c>
      <c r="C13" s="87" t="s">
        <v>96</v>
      </c>
      <c r="D13" s="87" t="s">
        <v>99</v>
      </c>
      <c r="E13" s="87" t="s">
        <v>104</v>
      </c>
      <c r="F13" s="87" t="s">
        <v>95</v>
      </c>
      <c r="G13" s="87" t="s">
        <v>99</v>
      </c>
      <c r="H13" s="87" t="s">
        <v>98</v>
      </c>
      <c r="I13" s="87" t="s">
        <v>100</v>
      </c>
      <c r="J13" s="114" t="s">
        <v>12</v>
      </c>
      <c r="K13" s="88">
        <f t="shared" ref="K13" si="3">SUM(K14:K17)</f>
        <v>137310</v>
      </c>
    </row>
    <row r="14" spans="1:11" ht="125.25" customHeight="1">
      <c r="A14" s="140">
        <f t="shared" si="1"/>
        <v>7</v>
      </c>
      <c r="B14" s="87" t="s">
        <v>102</v>
      </c>
      <c r="C14" s="87" t="s">
        <v>96</v>
      </c>
      <c r="D14" s="87" t="s">
        <v>99</v>
      </c>
      <c r="E14" s="87" t="s">
        <v>104</v>
      </c>
      <c r="F14" s="87" t="s">
        <v>101</v>
      </c>
      <c r="G14" s="87" t="s">
        <v>99</v>
      </c>
      <c r="H14" s="87" t="s">
        <v>98</v>
      </c>
      <c r="I14" s="87" t="s">
        <v>100</v>
      </c>
      <c r="J14" s="116" t="s">
        <v>46</v>
      </c>
      <c r="K14" s="89">
        <v>134200</v>
      </c>
    </row>
    <row r="15" spans="1:11" ht="170.25" customHeight="1">
      <c r="A15" s="140">
        <f t="shared" si="1"/>
        <v>8</v>
      </c>
      <c r="B15" s="87" t="s">
        <v>102</v>
      </c>
      <c r="C15" s="87" t="s">
        <v>96</v>
      </c>
      <c r="D15" s="87" t="s">
        <v>99</v>
      </c>
      <c r="E15" s="87" t="s">
        <v>104</v>
      </c>
      <c r="F15" s="87" t="s">
        <v>116</v>
      </c>
      <c r="G15" s="87" t="s">
        <v>99</v>
      </c>
      <c r="H15" s="87" t="s">
        <v>98</v>
      </c>
      <c r="I15" s="87" t="s">
        <v>100</v>
      </c>
      <c r="J15" s="115" t="s">
        <v>47</v>
      </c>
      <c r="K15" s="89">
        <v>797</v>
      </c>
    </row>
    <row r="16" spans="1:11" ht="78" customHeight="1">
      <c r="A16" s="140">
        <f t="shared" si="1"/>
        <v>9</v>
      </c>
      <c r="B16" s="87" t="s">
        <v>102</v>
      </c>
      <c r="C16" s="87" t="s">
        <v>96</v>
      </c>
      <c r="D16" s="87" t="s">
        <v>99</v>
      </c>
      <c r="E16" s="87" t="s">
        <v>104</v>
      </c>
      <c r="F16" s="87" t="s">
        <v>117</v>
      </c>
      <c r="G16" s="87" t="s">
        <v>99</v>
      </c>
      <c r="H16" s="87" t="s">
        <v>98</v>
      </c>
      <c r="I16" s="87" t="s">
        <v>100</v>
      </c>
      <c r="J16" s="117" t="s">
        <v>48</v>
      </c>
      <c r="K16" s="90">
        <v>2153</v>
      </c>
    </row>
    <row r="17" spans="1:11" ht="156.75" customHeight="1">
      <c r="A17" s="140">
        <f t="shared" si="1"/>
        <v>10</v>
      </c>
      <c r="B17" s="87" t="s">
        <v>102</v>
      </c>
      <c r="C17" s="87" t="s">
        <v>96</v>
      </c>
      <c r="D17" s="87" t="s">
        <v>99</v>
      </c>
      <c r="E17" s="87" t="s">
        <v>104</v>
      </c>
      <c r="F17" s="87" t="s">
        <v>118</v>
      </c>
      <c r="G17" s="87" t="s">
        <v>99</v>
      </c>
      <c r="H17" s="87" t="s">
        <v>98</v>
      </c>
      <c r="I17" s="87" t="s">
        <v>100</v>
      </c>
      <c r="J17" s="117" t="s">
        <v>71</v>
      </c>
      <c r="K17" s="90">
        <v>160</v>
      </c>
    </row>
    <row r="18" spans="1:11" ht="61.5" customHeight="1">
      <c r="A18" s="140">
        <f t="shared" si="1"/>
        <v>11</v>
      </c>
      <c r="B18" s="87" t="s">
        <v>95</v>
      </c>
      <c r="C18" s="87" t="s">
        <v>96</v>
      </c>
      <c r="D18" s="87" t="s">
        <v>119</v>
      </c>
      <c r="E18" s="87" t="s">
        <v>97</v>
      </c>
      <c r="F18" s="87" t="s">
        <v>95</v>
      </c>
      <c r="G18" s="87" t="s">
        <v>97</v>
      </c>
      <c r="H18" s="87" t="s">
        <v>98</v>
      </c>
      <c r="I18" s="87" t="s">
        <v>95</v>
      </c>
      <c r="J18" s="118" t="s">
        <v>65</v>
      </c>
      <c r="K18" s="91">
        <f t="shared" ref="K18" si="4">K19</f>
        <v>1328.4</v>
      </c>
    </row>
    <row r="19" spans="1:11" ht="48" customHeight="1">
      <c r="A19" s="140">
        <f t="shared" si="1"/>
        <v>12</v>
      </c>
      <c r="B19" s="87" t="s">
        <v>95</v>
      </c>
      <c r="C19" s="87" t="s">
        <v>96</v>
      </c>
      <c r="D19" s="87" t="s">
        <v>119</v>
      </c>
      <c r="E19" s="87" t="s">
        <v>104</v>
      </c>
      <c r="F19" s="87" t="s">
        <v>95</v>
      </c>
      <c r="G19" s="87" t="s">
        <v>99</v>
      </c>
      <c r="H19" s="87" t="s">
        <v>98</v>
      </c>
      <c r="I19" s="87" t="s">
        <v>100</v>
      </c>
      <c r="J19" s="118" t="s">
        <v>66</v>
      </c>
      <c r="K19" s="91">
        <f t="shared" ref="K19" si="5">K20+K21+K22+K23</f>
        <v>1328.4</v>
      </c>
    </row>
    <row r="20" spans="1:11" ht="129.75" customHeight="1">
      <c r="A20" s="140">
        <f t="shared" si="1"/>
        <v>13</v>
      </c>
      <c r="B20" s="87" t="s">
        <v>120</v>
      </c>
      <c r="C20" s="87" t="s">
        <v>96</v>
      </c>
      <c r="D20" s="87" t="s">
        <v>119</v>
      </c>
      <c r="E20" s="87" t="s">
        <v>104</v>
      </c>
      <c r="F20" s="87" t="s">
        <v>121</v>
      </c>
      <c r="G20" s="87" t="s">
        <v>99</v>
      </c>
      <c r="H20" s="87" t="s">
        <v>98</v>
      </c>
      <c r="I20" s="87" t="s">
        <v>100</v>
      </c>
      <c r="J20" s="119" t="s">
        <v>67</v>
      </c>
      <c r="K20" s="90">
        <v>481.2</v>
      </c>
    </row>
    <row r="21" spans="1:11" ht="139.5" customHeight="1">
      <c r="A21" s="140">
        <f t="shared" si="1"/>
        <v>14</v>
      </c>
      <c r="B21" s="87" t="s">
        <v>120</v>
      </c>
      <c r="C21" s="87" t="s">
        <v>96</v>
      </c>
      <c r="D21" s="87" t="s">
        <v>119</v>
      </c>
      <c r="E21" s="87" t="s">
        <v>104</v>
      </c>
      <c r="F21" s="87" t="s">
        <v>122</v>
      </c>
      <c r="G21" s="87" t="s">
        <v>99</v>
      </c>
      <c r="H21" s="87" t="s">
        <v>98</v>
      </c>
      <c r="I21" s="87" t="s">
        <v>100</v>
      </c>
      <c r="J21" s="117" t="s">
        <v>342</v>
      </c>
      <c r="K21" s="90">
        <v>3.4</v>
      </c>
    </row>
    <row r="22" spans="1:11" ht="123" customHeight="1">
      <c r="A22" s="140">
        <f t="shared" si="1"/>
        <v>15</v>
      </c>
      <c r="B22" s="87" t="s">
        <v>120</v>
      </c>
      <c r="C22" s="87" t="s">
        <v>96</v>
      </c>
      <c r="D22" s="87" t="s">
        <v>119</v>
      </c>
      <c r="E22" s="87" t="s">
        <v>104</v>
      </c>
      <c r="F22" s="87" t="s">
        <v>123</v>
      </c>
      <c r="G22" s="87" t="s">
        <v>99</v>
      </c>
      <c r="H22" s="87" t="s">
        <v>98</v>
      </c>
      <c r="I22" s="87" t="s">
        <v>100</v>
      </c>
      <c r="J22" s="117" t="s">
        <v>343</v>
      </c>
      <c r="K22" s="90">
        <v>932.6</v>
      </c>
    </row>
    <row r="23" spans="1:11" ht="123.75" customHeight="1">
      <c r="A23" s="140">
        <f t="shared" si="1"/>
        <v>16</v>
      </c>
      <c r="B23" s="87" t="s">
        <v>120</v>
      </c>
      <c r="C23" s="87" t="s">
        <v>96</v>
      </c>
      <c r="D23" s="87" t="s">
        <v>119</v>
      </c>
      <c r="E23" s="87" t="s">
        <v>104</v>
      </c>
      <c r="F23" s="87" t="s">
        <v>124</v>
      </c>
      <c r="G23" s="87" t="s">
        <v>99</v>
      </c>
      <c r="H23" s="87" t="s">
        <v>98</v>
      </c>
      <c r="I23" s="87" t="s">
        <v>100</v>
      </c>
      <c r="J23" s="117" t="s">
        <v>344</v>
      </c>
      <c r="K23" s="90">
        <v>-88.8</v>
      </c>
    </row>
    <row r="24" spans="1:11" ht="15.75">
      <c r="A24" s="140">
        <f t="shared" si="1"/>
        <v>17</v>
      </c>
      <c r="B24" s="87" t="s">
        <v>95</v>
      </c>
      <c r="C24" s="87" t="s">
        <v>96</v>
      </c>
      <c r="D24" s="87" t="s">
        <v>125</v>
      </c>
      <c r="E24" s="87" t="s">
        <v>97</v>
      </c>
      <c r="F24" s="87" t="s">
        <v>95</v>
      </c>
      <c r="G24" s="87" t="s">
        <v>97</v>
      </c>
      <c r="H24" s="87" t="s">
        <v>98</v>
      </c>
      <c r="I24" s="87" t="s">
        <v>95</v>
      </c>
      <c r="J24" s="114" t="s">
        <v>13</v>
      </c>
      <c r="K24" s="88">
        <f>K25+K27+K29</f>
        <v>7736</v>
      </c>
    </row>
    <row r="25" spans="1:11" ht="39" customHeight="1">
      <c r="A25" s="140">
        <f t="shared" si="1"/>
        <v>18</v>
      </c>
      <c r="B25" s="87" t="s">
        <v>95</v>
      </c>
      <c r="C25" s="87" t="s">
        <v>96</v>
      </c>
      <c r="D25" s="87" t="s">
        <v>125</v>
      </c>
      <c r="E25" s="87" t="s">
        <v>104</v>
      </c>
      <c r="F25" s="87" t="s">
        <v>95</v>
      </c>
      <c r="G25" s="87" t="s">
        <v>104</v>
      </c>
      <c r="H25" s="87" t="s">
        <v>98</v>
      </c>
      <c r="I25" s="87" t="s">
        <v>100</v>
      </c>
      <c r="J25" s="114" t="s">
        <v>14</v>
      </c>
      <c r="K25" s="88">
        <f>K26</f>
        <v>7431</v>
      </c>
    </row>
    <row r="26" spans="1:11" ht="32.25" customHeight="1">
      <c r="A26" s="140">
        <f t="shared" si="1"/>
        <v>19</v>
      </c>
      <c r="B26" s="87" t="s">
        <v>102</v>
      </c>
      <c r="C26" s="87" t="s">
        <v>96</v>
      </c>
      <c r="D26" s="87" t="s">
        <v>125</v>
      </c>
      <c r="E26" s="87" t="s">
        <v>104</v>
      </c>
      <c r="F26" s="87" t="s">
        <v>101</v>
      </c>
      <c r="G26" s="87" t="s">
        <v>104</v>
      </c>
      <c r="H26" s="87" t="s">
        <v>98</v>
      </c>
      <c r="I26" s="87" t="s">
        <v>100</v>
      </c>
      <c r="J26" s="115" t="s">
        <v>14</v>
      </c>
      <c r="K26" s="92">
        <v>7431</v>
      </c>
    </row>
    <row r="27" spans="1:11" ht="31.5">
      <c r="A27" s="140">
        <f t="shared" si="1"/>
        <v>20</v>
      </c>
      <c r="B27" s="87" t="s">
        <v>95</v>
      </c>
      <c r="C27" s="87" t="s">
        <v>96</v>
      </c>
      <c r="D27" s="87" t="s">
        <v>125</v>
      </c>
      <c r="E27" s="87" t="s">
        <v>119</v>
      </c>
      <c r="F27" s="87" t="s">
        <v>95</v>
      </c>
      <c r="G27" s="87" t="s">
        <v>99</v>
      </c>
      <c r="H27" s="87" t="s">
        <v>98</v>
      </c>
      <c r="I27" s="87" t="s">
        <v>100</v>
      </c>
      <c r="J27" s="114" t="s">
        <v>15</v>
      </c>
      <c r="K27" s="88">
        <f t="shared" ref="K27" si="6">K28</f>
        <v>15</v>
      </c>
    </row>
    <row r="28" spans="1:11">
      <c r="A28" s="140">
        <f t="shared" si="1"/>
        <v>21</v>
      </c>
      <c r="B28" s="87" t="s">
        <v>102</v>
      </c>
      <c r="C28" s="87" t="s">
        <v>96</v>
      </c>
      <c r="D28" s="87" t="s">
        <v>125</v>
      </c>
      <c r="E28" s="87" t="s">
        <v>119</v>
      </c>
      <c r="F28" s="87" t="s">
        <v>101</v>
      </c>
      <c r="G28" s="87" t="s">
        <v>99</v>
      </c>
      <c r="H28" s="87" t="s">
        <v>98</v>
      </c>
      <c r="I28" s="87" t="s">
        <v>100</v>
      </c>
      <c r="J28" s="115" t="s">
        <v>15</v>
      </c>
      <c r="K28" s="92">
        <v>15</v>
      </c>
    </row>
    <row r="29" spans="1:11" ht="48" customHeight="1">
      <c r="A29" s="140">
        <f t="shared" si="1"/>
        <v>22</v>
      </c>
      <c r="B29" s="87" t="s">
        <v>95</v>
      </c>
      <c r="C29" s="87" t="s">
        <v>96</v>
      </c>
      <c r="D29" s="87" t="s">
        <v>125</v>
      </c>
      <c r="E29" s="87" t="s">
        <v>126</v>
      </c>
      <c r="F29" s="87" t="s">
        <v>95</v>
      </c>
      <c r="G29" s="87" t="s">
        <v>104</v>
      </c>
      <c r="H29" s="87" t="s">
        <v>98</v>
      </c>
      <c r="I29" s="87" t="s">
        <v>100</v>
      </c>
      <c r="J29" s="120" t="s">
        <v>55</v>
      </c>
      <c r="K29" s="88">
        <f t="shared" ref="K29" si="7">K30</f>
        <v>290</v>
      </c>
    </row>
    <row r="30" spans="1:11" ht="64.5" customHeight="1">
      <c r="A30" s="140">
        <f t="shared" si="1"/>
        <v>23</v>
      </c>
      <c r="B30" s="87" t="s">
        <v>102</v>
      </c>
      <c r="C30" s="87" t="s">
        <v>96</v>
      </c>
      <c r="D30" s="87" t="s">
        <v>125</v>
      </c>
      <c r="E30" s="87" t="s">
        <v>126</v>
      </c>
      <c r="F30" s="87" t="s">
        <v>101</v>
      </c>
      <c r="G30" s="87" t="s">
        <v>104</v>
      </c>
      <c r="H30" s="87" t="s">
        <v>98</v>
      </c>
      <c r="I30" s="87" t="s">
        <v>100</v>
      </c>
      <c r="J30" s="121" t="s">
        <v>56</v>
      </c>
      <c r="K30" s="92">
        <v>290</v>
      </c>
    </row>
    <row r="31" spans="1:11" ht="15.75">
      <c r="A31" s="140">
        <f t="shared" si="1"/>
        <v>24</v>
      </c>
      <c r="B31" s="87" t="s">
        <v>95</v>
      </c>
      <c r="C31" s="87" t="s">
        <v>96</v>
      </c>
      <c r="D31" s="87" t="s">
        <v>127</v>
      </c>
      <c r="E31" s="87" t="s">
        <v>97</v>
      </c>
      <c r="F31" s="87" t="s">
        <v>95</v>
      </c>
      <c r="G31" s="87" t="s">
        <v>97</v>
      </c>
      <c r="H31" s="87" t="s">
        <v>98</v>
      </c>
      <c r="I31" s="87" t="s">
        <v>95</v>
      </c>
      <c r="J31" s="114" t="s">
        <v>16</v>
      </c>
      <c r="K31" s="88">
        <f t="shared" ref="K31" si="8">K33+K34</f>
        <v>47667.5</v>
      </c>
    </row>
    <row r="32" spans="1:11" ht="22.5" customHeight="1">
      <c r="A32" s="140">
        <f t="shared" si="1"/>
        <v>25</v>
      </c>
      <c r="B32" s="87" t="s">
        <v>95</v>
      </c>
      <c r="C32" s="87" t="s">
        <v>96</v>
      </c>
      <c r="D32" s="87" t="s">
        <v>127</v>
      </c>
      <c r="E32" s="87" t="s">
        <v>99</v>
      </c>
      <c r="F32" s="87" t="s">
        <v>95</v>
      </c>
      <c r="G32" s="87" t="s">
        <v>97</v>
      </c>
      <c r="H32" s="87" t="s">
        <v>98</v>
      </c>
      <c r="I32" s="87" t="s">
        <v>100</v>
      </c>
      <c r="J32" s="114" t="s">
        <v>17</v>
      </c>
      <c r="K32" s="88">
        <f t="shared" ref="K32" si="9">K33</f>
        <v>8503.5</v>
      </c>
    </row>
    <row r="33" spans="1:13" ht="81.75" customHeight="1">
      <c r="A33" s="140">
        <f t="shared" si="1"/>
        <v>26</v>
      </c>
      <c r="B33" s="87" t="s">
        <v>102</v>
      </c>
      <c r="C33" s="87" t="s">
        <v>96</v>
      </c>
      <c r="D33" s="87" t="s">
        <v>127</v>
      </c>
      <c r="E33" s="87" t="s">
        <v>99</v>
      </c>
      <c r="F33" s="87" t="s">
        <v>116</v>
      </c>
      <c r="G33" s="87" t="s">
        <v>126</v>
      </c>
      <c r="H33" s="87" t="s">
        <v>98</v>
      </c>
      <c r="I33" s="87" t="s">
        <v>100</v>
      </c>
      <c r="J33" s="115" t="s">
        <v>18</v>
      </c>
      <c r="K33" s="92">
        <v>8503.5</v>
      </c>
      <c r="L33" s="14"/>
      <c r="M33" s="14"/>
    </row>
    <row r="34" spans="1:13" ht="15.75">
      <c r="A34" s="140">
        <f t="shared" si="1"/>
        <v>27</v>
      </c>
      <c r="B34" s="87" t="s">
        <v>95</v>
      </c>
      <c r="C34" s="87" t="s">
        <v>96</v>
      </c>
      <c r="D34" s="87" t="s">
        <v>127</v>
      </c>
      <c r="E34" s="87" t="s">
        <v>127</v>
      </c>
      <c r="F34" s="87" t="s">
        <v>95</v>
      </c>
      <c r="G34" s="87" t="s">
        <v>97</v>
      </c>
      <c r="H34" s="87" t="s">
        <v>98</v>
      </c>
      <c r="I34" s="87" t="s">
        <v>100</v>
      </c>
      <c r="J34" s="114" t="s">
        <v>19</v>
      </c>
      <c r="K34" s="88">
        <f t="shared" ref="K34" si="10">K35+K37</f>
        <v>39164</v>
      </c>
      <c r="L34" s="13"/>
      <c r="M34" s="13"/>
    </row>
    <row r="35" spans="1:13">
      <c r="A35" s="140">
        <f t="shared" si="1"/>
        <v>28</v>
      </c>
      <c r="B35" s="87" t="s">
        <v>95</v>
      </c>
      <c r="C35" s="87" t="s">
        <v>96</v>
      </c>
      <c r="D35" s="87" t="s">
        <v>127</v>
      </c>
      <c r="E35" s="87" t="s">
        <v>127</v>
      </c>
      <c r="F35" s="87" t="s">
        <v>117</v>
      </c>
      <c r="G35" s="87" t="s">
        <v>97</v>
      </c>
      <c r="H35" s="87" t="s">
        <v>98</v>
      </c>
      <c r="I35" s="87" t="s">
        <v>100</v>
      </c>
      <c r="J35" s="115" t="s">
        <v>78</v>
      </c>
      <c r="K35" s="92">
        <f t="shared" ref="K35" si="11">K36</f>
        <v>26659</v>
      </c>
    </row>
    <row r="36" spans="1:13" ht="60">
      <c r="A36" s="140">
        <f t="shared" si="1"/>
        <v>29</v>
      </c>
      <c r="B36" s="87" t="s">
        <v>102</v>
      </c>
      <c r="C36" s="87" t="s">
        <v>96</v>
      </c>
      <c r="D36" s="87" t="s">
        <v>127</v>
      </c>
      <c r="E36" s="87" t="s">
        <v>127</v>
      </c>
      <c r="F36" s="87" t="s">
        <v>128</v>
      </c>
      <c r="G36" s="87" t="s">
        <v>126</v>
      </c>
      <c r="H36" s="87" t="s">
        <v>98</v>
      </c>
      <c r="I36" s="87" t="s">
        <v>100</v>
      </c>
      <c r="J36" s="115" t="s">
        <v>75</v>
      </c>
      <c r="K36" s="92">
        <v>26659</v>
      </c>
    </row>
    <row r="37" spans="1:13">
      <c r="A37" s="140">
        <f t="shared" si="1"/>
        <v>30</v>
      </c>
      <c r="B37" s="87" t="s">
        <v>95</v>
      </c>
      <c r="C37" s="87" t="s">
        <v>96</v>
      </c>
      <c r="D37" s="87" t="s">
        <v>127</v>
      </c>
      <c r="E37" s="87" t="s">
        <v>127</v>
      </c>
      <c r="F37" s="87" t="s">
        <v>118</v>
      </c>
      <c r="G37" s="87" t="s">
        <v>97</v>
      </c>
      <c r="H37" s="87" t="s">
        <v>98</v>
      </c>
      <c r="I37" s="87" t="s">
        <v>100</v>
      </c>
      <c r="J37" s="115" t="s">
        <v>77</v>
      </c>
      <c r="K37" s="92">
        <f t="shared" ref="K37" si="12">K38</f>
        <v>12505</v>
      </c>
    </row>
    <row r="38" spans="1:13" ht="60">
      <c r="A38" s="140">
        <f t="shared" si="1"/>
        <v>31</v>
      </c>
      <c r="B38" s="87" t="s">
        <v>102</v>
      </c>
      <c r="C38" s="87" t="s">
        <v>96</v>
      </c>
      <c r="D38" s="87" t="s">
        <v>127</v>
      </c>
      <c r="E38" s="87" t="s">
        <v>127</v>
      </c>
      <c r="F38" s="87" t="s">
        <v>129</v>
      </c>
      <c r="G38" s="87" t="s">
        <v>126</v>
      </c>
      <c r="H38" s="87" t="s">
        <v>98</v>
      </c>
      <c r="I38" s="87" t="s">
        <v>100</v>
      </c>
      <c r="J38" s="115" t="s">
        <v>76</v>
      </c>
      <c r="K38" s="92">
        <v>12505</v>
      </c>
    </row>
    <row r="39" spans="1:13" ht="15.75">
      <c r="A39" s="140">
        <f t="shared" si="1"/>
        <v>32</v>
      </c>
      <c r="B39" s="87" t="s">
        <v>95</v>
      </c>
      <c r="C39" s="87" t="s">
        <v>96</v>
      </c>
      <c r="D39" s="87" t="s">
        <v>130</v>
      </c>
      <c r="E39" s="87" t="s">
        <v>97</v>
      </c>
      <c r="F39" s="87" t="s">
        <v>95</v>
      </c>
      <c r="G39" s="87" t="s">
        <v>97</v>
      </c>
      <c r="H39" s="87" t="s">
        <v>98</v>
      </c>
      <c r="I39" s="87" t="s">
        <v>95</v>
      </c>
      <c r="J39" s="114" t="s">
        <v>21</v>
      </c>
      <c r="K39" s="88">
        <f t="shared" ref="K39" si="13">K40+K42</f>
        <v>5910</v>
      </c>
    </row>
    <row r="40" spans="1:13" ht="57" customHeight="1">
      <c r="A40" s="140">
        <f t="shared" si="1"/>
        <v>33</v>
      </c>
      <c r="B40" s="87" t="s">
        <v>95</v>
      </c>
      <c r="C40" s="87" t="s">
        <v>96</v>
      </c>
      <c r="D40" s="87" t="s">
        <v>130</v>
      </c>
      <c r="E40" s="87" t="s">
        <v>119</v>
      </c>
      <c r="F40" s="87" t="s">
        <v>95</v>
      </c>
      <c r="G40" s="87" t="s">
        <v>99</v>
      </c>
      <c r="H40" s="87" t="s">
        <v>98</v>
      </c>
      <c r="I40" s="87" t="s">
        <v>100</v>
      </c>
      <c r="J40" s="114" t="s">
        <v>22</v>
      </c>
      <c r="K40" s="88">
        <f t="shared" ref="K40" si="14">K41</f>
        <v>5895</v>
      </c>
    </row>
    <row r="41" spans="1:13" ht="81" customHeight="1">
      <c r="A41" s="140">
        <f t="shared" si="1"/>
        <v>34</v>
      </c>
      <c r="B41" s="87" t="s">
        <v>102</v>
      </c>
      <c r="C41" s="87" t="s">
        <v>96</v>
      </c>
      <c r="D41" s="87" t="s">
        <v>130</v>
      </c>
      <c r="E41" s="87" t="s">
        <v>119</v>
      </c>
      <c r="F41" s="87" t="s">
        <v>101</v>
      </c>
      <c r="G41" s="87" t="s">
        <v>99</v>
      </c>
      <c r="H41" s="87" t="s">
        <v>98</v>
      </c>
      <c r="I41" s="87" t="s">
        <v>100</v>
      </c>
      <c r="J41" s="117" t="s">
        <v>34</v>
      </c>
      <c r="K41" s="92">
        <v>5895</v>
      </c>
    </row>
    <row r="42" spans="1:13" ht="63.75" customHeight="1">
      <c r="A42" s="140">
        <f t="shared" si="1"/>
        <v>35</v>
      </c>
      <c r="B42" s="87" t="s">
        <v>95</v>
      </c>
      <c r="C42" s="87" t="s">
        <v>96</v>
      </c>
      <c r="D42" s="87" t="s">
        <v>130</v>
      </c>
      <c r="E42" s="87" t="s">
        <v>131</v>
      </c>
      <c r="F42" s="87" t="s">
        <v>95</v>
      </c>
      <c r="G42" s="87" t="s">
        <v>99</v>
      </c>
      <c r="H42" s="87" t="s">
        <v>98</v>
      </c>
      <c r="I42" s="87" t="s">
        <v>100</v>
      </c>
      <c r="J42" s="117" t="s">
        <v>90</v>
      </c>
      <c r="K42" s="92">
        <f t="shared" ref="K42" si="15">K43</f>
        <v>15</v>
      </c>
    </row>
    <row r="43" spans="1:13" ht="45">
      <c r="A43" s="140">
        <f t="shared" si="1"/>
        <v>36</v>
      </c>
      <c r="B43" s="87" t="s">
        <v>133</v>
      </c>
      <c r="C43" s="87" t="s">
        <v>96</v>
      </c>
      <c r="D43" s="87" t="s">
        <v>130</v>
      </c>
      <c r="E43" s="87" t="s">
        <v>131</v>
      </c>
      <c r="F43" s="87" t="s">
        <v>132</v>
      </c>
      <c r="G43" s="87" t="s">
        <v>99</v>
      </c>
      <c r="H43" s="87" t="s">
        <v>98</v>
      </c>
      <c r="I43" s="87" t="s">
        <v>100</v>
      </c>
      <c r="J43" s="117" t="s">
        <v>91</v>
      </c>
      <c r="K43" s="92">
        <v>15</v>
      </c>
    </row>
    <row r="44" spans="1:13" ht="79.5" customHeight="1">
      <c r="A44" s="140">
        <f t="shared" si="1"/>
        <v>37</v>
      </c>
      <c r="B44" s="87" t="s">
        <v>95</v>
      </c>
      <c r="C44" s="87" t="s">
        <v>96</v>
      </c>
      <c r="D44" s="87" t="s">
        <v>134</v>
      </c>
      <c r="E44" s="87" t="s">
        <v>97</v>
      </c>
      <c r="F44" s="87" t="s">
        <v>95</v>
      </c>
      <c r="G44" s="87" t="s">
        <v>97</v>
      </c>
      <c r="H44" s="87" t="s">
        <v>98</v>
      </c>
      <c r="I44" s="87" t="s">
        <v>95</v>
      </c>
      <c r="J44" s="114" t="s">
        <v>23</v>
      </c>
      <c r="K44" s="88">
        <f t="shared" ref="K44" si="16">K45+K54+K57</f>
        <v>73821</v>
      </c>
    </row>
    <row r="45" spans="1:13" ht="173.25">
      <c r="A45" s="140">
        <f t="shared" si="1"/>
        <v>38</v>
      </c>
      <c r="B45" s="87" t="s">
        <v>95</v>
      </c>
      <c r="C45" s="87" t="s">
        <v>96</v>
      </c>
      <c r="D45" s="87" t="s">
        <v>134</v>
      </c>
      <c r="E45" s="87" t="s">
        <v>125</v>
      </c>
      <c r="F45" s="87" t="s">
        <v>95</v>
      </c>
      <c r="G45" s="87" t="s">
        <v>97</v>
      </c>
      <c r="H45" s="87" t="s">
        <v>98</v>
      </c>
      <c r="I45" s="87" t="s">
        <v>135</v>
      </c>
      <c r="J45" s="118" t="s">
        <v>37</v>
      </c>
      <c r="K45" s="88">
        <f t="shared" ref="K45" si="17">K46+K50+K48+K52</f>
        <v>72273</v>
      </c>
    </row>
    <row r="46" spans="1:13" ht="114.75" customHeight="1">
      <c r="A46" s="140">
        <f t="shared" si="1"/>
        <v>39</v>
      </c>
      <c r="B46" s="87" t="s">
        <v>95</v>
      </c>
      <c r="C46" s="87" t="s">
        <v>96</v>
      </c>
      <c r="D46" s="87" t="s">
        <v>134</v>
      </c>
      <c r="E46" s="87" t="s">
        <v>125</v>
      </c>
      <c r="F46" s="87" t="s">
        <v>101</v>
      </c>
      <c r="G46" s="87" t="s">
        <v>97</v>
      </c>
      <c r="H46" s="87" t="s">
        <v>98</v>
      </c>
      <c r="I46" s="87" t="s">
        <v>135</v>
      </c>
      <c r="J46" s="117" t="s">
        <v>35</v>
      </c>
      <c r="K46" s="92">
        <f t="shared" ref="K46" si="18">K47</f>
        <v>1634</v>
      </c>
    </row>
    <row r="47" spans="1:13" ht="132" customHeight="1">
      <c r="A47" s="140">
        <f t="shared" si="1"/>
        <v>40</v>
      </c>
      <c r="B47" s="87" t="s">
        <v>133</v>
      </c>
      <c r="C47" s="87" t="s">
        <v>96</v>
      </c>
      <c r="D47" s="87" t="s">
        <v>134</v>
      </c>
      <c r="E47" s="87" t="s">
        <v>125</v>
      </c>
      <c r="F47" s="87" t="s">
        <v>103</v>
      </c>
      <c r="G47" s="87" t="s">
        <v>126</v>
      </c>
      <c r="H47" s="87" t="s">
        <v>98</v>
      </c>
      <c r="I47" s="87" t="s">
        <v>135</v>
      </c>
      <c r="J47" s="117" t="s">
        <v>29</v>
      </c>
      <c r="K47" s="89">
        <v>1634</v>
      </c>
    </row>
    <row r="48" spans="1:13" ht="129" customHeight="1">
      <c r="A48" s="140">
        <f t="shared" si="1"/>
        <v>41</v>
      </c>
      <c r="B48" s="87" t="s">
        <v>95</v>
      </c>
      <c r="C48" s="87" t="s">
        <v>96</v>
      </c>
      <c r="D48" s="87" t="s">
        <v>134</v>
      </c>
      <c r="E48" s="87" t="s">
        <v>125</v>
      </c>
      <c r="F48" s="87" t="s">
        <v>116</v>
      </c>
      <c r="G48" s="87" t="s">
        <v>97</v>
      </c>
      <c r="H48" s="87" t="s">
        <v>98</v>
      </c>
      <c r="I48" s="87" t="s">
        <v>135</v>
      </c>
      <c r="J48" s="117" t="s">
        <v>53</v>
      </c>
      <c r="K48" s="89">
        <f t="shared" ref="K48" si="19">K49</f>
        <v>69072</v>
      </c>
    </row>
    <row r="49" spans="1:11" ht="111.75" customHeight="1">
      <c r="A49" s="140">
        <f t="shared" si="1"/>
        <v>42</v>
      </c>
      <c r="B49" s="87" t="s">
        <v>133</v>
      </c>
      <c r="C49" s="87" t="s">
        <v>96</v>
      </c>
      <c r="D49" s="87" t="s">
        <v>134</v>
      </c>
      <c r="E49" s="87" t="s">
        <v>125</v>
      </c>
      <c r="F49" s="87" t="s">
        <v>136</v>
      </c>
      <c r="G49" s="87" t="s">
        <v>126</v>
      </c>
      <c r="H49" s="87" t="s">
        <v>98</v>
      </c>
      <c r="I49" s="87" t="s">
        <v>135</v>
      </c>
      <c r="J49" s="117" t="s">
        <v>54</v>
      </c>
      <c r="K49" s="89">
        <v>69072</v>
      </c>
    </row>
    <row r="50" spans="1:11" ht="126.75" customHeight="1">
      <c r="A50" s="140">
        <f t="shared" si="1"/>
        <v>43</v>
      </c>
      <c r="B50" s="87" t="s">
        <v>95</v>
      </c>
      <c r="C50" s="87" t="s">
        <v>96</v>
      </c>
      <c r="D50" s="87" t="s">
        <v>134</v>
      </c>
      <c r="E50" s="87" t="s">
        <v>125</v>
      </c>
      <c r="F50" s="87" t="s">
        <v>117</v>
      </c>
      <c r="G50" s="87" t="s">
        <v>126</v>
      </c>
      <c r="H50" s="87" t="s">
        <v>98</v>
      </c>
      <c r="I50" s="87" t="s">
        <v>135</v>
      </c>
      <c r="J50" s="117" t="s">
        <v>38</v>
      </c>
      <c r="K50" s="89">
        <f t="shared" ref="K50" si="20">K51</f>
        <v>14</v>
      </c>
    </row>
    <row r="51" spans="1:11" ht="108" customHeight="1">
      <c r="A51" s="140">
        <f t="shared" si="1"/>
        <v>44</v>
      </c>
      <c r="B51" s="87" t="s">
        <v>133</v>
      </c>
      <c r="C51" s="87" t="s">
        <v>96</v>
      </c>
      <c r="D51" s="87" t="s">
        <v>134</v>
      </c>
      <c r="E51" s="87" t="s">
        <v>125</v>
      </c>
      <c r="F51" s="87" t="s">
        <v>137</v>
      </c>
      <c r="G51" s="87" t="s">
        <v>126</v>
      </c>
      <c r="H51" s="87" t="s">
        <v>98</v>
      </c>
      <c r="I51" s="87" t="s">
        <v>135</v>
      </c>
      <c r="J51" s="122" t="s">
        <v>20</v>
      </c>
      <c r="K51" s="89">
        <v>14</v>
      </c>
    </row>
    <row r="52" spans="1:11" ht="63.75" customHeight="1">
      <c r="A52" s="140">
        <f t="shared" si="1"/>
        <v>45</v>
      </c>
      <c r="B52" s="87" t="s">
        <v>95</v>
      </c>
      <c r="C52" s="87" t="s">
        <v>96</v>
      </c>
      <c r="D52" s="87" t="s">
        <v>134</v>
      </c>
      <c r="E52" s="87" t="s">
        <v>125</v>
      </c>
      <c r="F52" s="87" t="s">
        <v>138</v>
      </c>
      <c r="G52" s="87" t="s">
        <v>97</v>
      </c>
      <c r="H52" s="87" t="s">
        <v>98</v>
      </c>
      <c r="I52" s="87" t="s">
        <v>135</v>
      </c>
      <c r="J52" s="123" t="s">
        <v>80</v>
      </c>
      <c r="K52" s="89">
        <f t="shared" ref="K52" si="21">K53</f>
        <v>1553</v>
      </c>
    </row>
    <row r="53" spans="1:11" ht="47.25" customHeight="1">
      <c r="A53" s="140">
        <f t="shared" si="1"/>
        <v>46</v>
      </c>
      <c r="B53" s="87" t="s">
        <v>133</v>
      </c>
      <c r="C53" s="87" t="s">
        <v>96</v>
      </c>
      <c r="D53" s="87" t="s">
        <v>134</v>
      </c>
      <c r="E53" s="87" t="s">
        <v>125</v>
      </c>
      <c r="F53" s="87" t="s">
        <v>139</v>
      </c>
      <c r="G53" s="87" t="s">
        <v>126</v>
      </c>
      <c r="H53" s="87" t="s">
        <v>98</v>
      </c>
      <c r="I53" s="87" t="s">
        <v>135</v>
      </c>
      <c r="J53" s="123" t="s">
        <v>81</v>
      </c>
      <c r="K53" s="89">
        <v>1553</v>
      </c>
    </row>
    <row r="54" spans="1:11" ht="47.25">
      <c r="A54" s="140">
        <f t="shared" si="1"/>
        <v>47</v>
      </c>
      <c r="B54" s="87" t="s">
        <v>95</v>
      </c>
      <c r="C54" s="87" t="s">
        <v>96</v>
      </c>
      <c r="D54" s="87" t="s">
        <v>134</v>
      </c>
      <c r="E54" s="87" t="s">
        <v>131</v>
      </c>
      <c r="F54" s="87" t="s">
        <v>95</v>
      </c>
      <c r="G54" s="87" t="s">
        <v>97</v>
      </c>
      <c r="H54" s="87" t="s">
        <v>98</v>
      </c>
      <c r="I54" s="87" t="s">
        <v>135</v>
      </c>
      <c r="J54" s="124" t="s">
        <v>33</v>
      </c>
      <c r="K54" s="93">
        <f t="shared" ref="K54:K55" si="22">K55</f>
        <v>1</v>
      </c>
    </row>
    <row r="55" spans="1:11" ht="80.25" customHeight="1">
      <c r="A55" s="140">
        <f t="shared" si="1"/>
        <v>48</v>
      </c>
      <c r="B55" s="87" t="s">
        <v>95</v>
      </c>
      <c r="C55" s="87" t="s">
        <v>96</v>
      </c>
      <c r="D55" s="87" t="s">
        <v>134</v>
      </c>
      <c r="E55" s="87" t="s">
        <v>131</v>
      </c>
      <c r="F55" s="87" t="s">
        <v>101</v>
      </c>
      <c r="G55" s="87" t="s">
        <v>97</v>
      </c>
      <c r="H55" s="87" t="s">
        <v>98</v>
      </c>
      <c r="I55" s="87" t="s">
        <v>135</v>
      </c>
      <c r="J55" s="125" t="s">
        <v>92</v>
      </c>
      <c r="K55" s="89">
        <f t="shared" si="22"/>
        <v>1</v>
      </c>
    </row>
    <row r="56" spans="1:11" ht="81.75" customHeight="1">
      <c r="A56" s="140">
        <f t="shared" si="1"/>
        <v>49</v>
      </c>
      <c r="B56" s="87" t="s">
        <v>133</v>
      </c>
      <c r="C56" s="87" t="s">
        <v>96</v>
      </c>
      <c r="D56" s="87" t="s">
        <v>134</v>
      </c>
      <c r="E56" s="87" t="s">
        <v>131</v>
      </c>
      <c r="F56" s="87" t="s">
        <v>140</v>
      </c>
      <c r="G56" s="87" t="s">
        <v>126</v>
      </c>
      <c r="H56" s="87" t="s">
        <v>98</v>
      </c>
      <c r="I56" s="87" t="s">
        <v>135</v>
      </c>
      <c r="J56" s="125" t="s">
        <v>24</v>
      </c>
      <c r="K56" s="89">
        <v>1</v>
      </c>
    </row>
    <row r="57" spans="1:11" ht="151.5" customHeight="1">
      <c r="A57" s="140">
        <f t="shared" si="1"/>
        <v>50</v>
      </c>
      <c r="B57" s="87" t="s">
        <v>95</v>
      </c>
      <c r="C57" s="87" t="s">
        <v>96</v>
      </c>
      <c r="D57" s="87" t="s">
        <v>134</v>
      </c>
      <c r="E57" s="87" t="s">
        <v>141</v>
      </c>
      <c r="F57" s="87" t="s">
        <v>95</v>
      </c>
      <c r="G57" s="87" t="s">
        <v>97</v>
      </c>
      <c r="H57" s="87" t="s">
        <v>98</v>
      </c>
      <c r="I57" s="87" t="s">
        <v>135</v>
      </c>
      <c r="J57" s="118" t="s">
        <v>28</v>
      </c>
      <c r="K57" s="88">
        <f t="shared" ref="K57" si="23">K58</f>
        <v>1547</v>
      </c>
    </row>
    <row r="58" spans="1:11" ht="141" customHeight="1">
      <c r="A58" s="140">
        <f t="shared" si="1"/>
        <v>51</v>
      </c>
      <c r="B58" s="87" t="s">
        <v>95</v>
      </c>
      <c r="C58" s="87" t="s">
        <v>96</v>
      </c>
      <c r="D58" s="87" t="s">
        <v>134</v>
      </c>
      <c r="E58" s="87" t="s">
        <v>141</v>
      </c>
      <c r="F58" s="87" t="s">
        <v>118</v>
      </c>
      <c r="G58" s="87" t="s">
        <v>97</v>
      </c>
      <c r="H58" s="87" t="s">
        <v>98</v>
      </c>
      <c r="I58" s="87" t="s">
        <v>135</v>
      </c>
      <c r="J58" s="126" t="s">
        <v>39</v>
      </c>
      <c r="K58" s="92">
        <f t="shared" ref="K58" si="24">K59+K60</f>
        <v>1547</v>
      </c>
    </row>
    <row r="59" spans="1:11" ht="134.25" customHeight="1">
      <c r="A59" s="140">
        <f t="shared" si="1"/>
        <v>52</v>
      </c>
      <c r="B59" s="87" t="s">
        <v>142</v>
      </c>
      <c r="C59" s="87" t="s">
        <v>96</v>
      </c>
      <c r="D59" s="87" t="s">
        <v>134</v>
      </c>
      <c r="E59" s="87" t="s">
        <v>141</v>
      </c>
      <c r="F59" s="87" t="s">
        <v>143</v>
      </c>
      <c r="G59" s="87" t="s">
        <v>126</v>
      </c>
      <c r="H59" s="87" t="s">
        <v>98</v>
      </c>
      <c r="I59" s="87" t="s">
        <v>135</v>
      </c>
      <c r="J59" s="126" t="s">
        <v>40</v>
      </c>
      <c r="K59" s="92">
        <v>391</v>
      </c>
    </row>
    <row r="60" spans="1:11" ht="126" customHeight="1">
      <c r="A60" s="140">
        <f t="shared" si="1"/>
        <v>53</v>
      </c>
      <c r="B60" s="87" t="s">
        <v>133</v>
      </c>
      <c r="C60" s="87" t="s">
        <v>96</v>
      </c>
      <c r="D60" s="87" t="s">
        <v>134</v>
      </c>
      <c r="E60" s="87" t="s">
        <v>141</v>
      </c>
      <c r="F60" s="87" t="s">
        <v>143</v>
      </c>
      <c r="G60" s="87" t="s">
        <v>126</v>
      </c>
      <c r="H60" s="87" t="s">
        <v>98</v>
      </c>
      <c r="I60" s="87" t="s">
        <v>135</v>
      </c>
      <c r="J60" s="126" t="s">
        <v>40</v>
      </c>
      <c r="K60" s="92">
        <v>1156</v>
      </c>
    </row>
    <row r="61" spans="1:11" ht="37.5" customHeight="1">
      <c r="A61" s="140">
        <f t="shared" si="1"/>
        <v>54</v>
      </c>
      <c r="B61" s="87" t="s">
        <v>95</v>
      </c>
      <c r="C61" s="87" t="s">
        <v>96</v>
      </c>
      <c r="D61" s="87" t="s">
        <v>144</v>
      </c>
      <c r="E61" s="87" t="s">
        <v>97</v>
      </c>
      <c r="F61" s="87" t="s">
        <v>95</v>
      </c>
      <c r="G61" s="87" t="s">
        <v>97</v>
      </c>
      <c r="H61" s="87" t="s">
        <v>98</v>
      </c>
      <c r="I61" s="87" t="s">
        <v>95</v>
      </c>
      <c r="J61" s="114" t="s">
        <v>25</v>
      </c>
      <c r="K61" s="88">
        <f t="shared" ref="K61" si="25">K62</f>
        <v>967</v>
      </c>
    </row>
    <row r="62" spans="1:11" ht="34.5" customHeight="1">
      <c r="A62" s="140">
        <f t="shared" si="1"/>
        <v>55</v>
      </c>
      <c r="B62" s="87" t="s">
        <v>95</v>
      </c>
      <c r="C62" s="87" t="s">
        <v>96</v>
      </c>
      <c r="D62" s="87" t="s">
        <v>144</v>
      </c>
      <c r="E62" s="87" t="s">
        <v>99</v>
      </c>
      <c r="F62" s="87" t="s">
        <v>95</v>
      </c>
      <c r="G62" s="87" t="s">
        <v>99</v>
      </c>
      <c r="H62" s="87" t="s">
        <v>98</v>
      </c>
      <c r="I62" s="87" t="s">
        <v>135</v>
      </c>
      <c r="J62" s="115" t="s">
        <v>26</v>
      </c>
      <c r="K62" s="92">
        <f t="shared" ref="K62" si="26">K63+K64+K65</f>
        <v>967</v>
      </c>
    </row>
    <row r="63" spans="1:11" ht="51.75" customHeight="1">
      <c r="A63" s="140">
        <f t="shared" si="1"/>
        <v>56</v>
      </c>
      <c r="B63" s="87" t="s">
        <v>145</v>
      </c>
      <c r="C63" s="87" t="s">
        <v>96</v>
      </c>
      <c r="D63" s="87" t="s">
        <v>144</v>
      </c>
      <c r="E63" s="87" t="s">
        <v>99</v>
      </c>
      <c r="F63" s="87" t="s">
        <v>101</v>
      </c>
      <c r="G63" s="87" t="s">
        <v>99</v>
      </c>
      <c r="H63" s="87" t="s">
        <v>98</v>
      </c>
      <c r="I63" s="87" t="s">
        <v>135</v>
      </c>
      <c r="J63" s="115" t="s">
        <v>41</v>
      </c>
      <c r="K63" s="92">
        <v>11</v>
      </c>
    </row>
    <row r="64" spans="1:11" ht="30">
      <c r="A64" s="140">
        <f t="shared" si="1"/>
        <v>57</v>
      </c>
      <c r="B64" s="87" t="s">
        <v>145</v>
      </c>
      <c r="C64" s="87" t="s">
        <v>96</v>
      </c>
      <c r="D64" s="87" t="s">
        <v>144</v>
      </c>
      <c r="E64" s="87" t="s">
        <v>99</v>
      </c>
      <c r="F64" s="87" t="s">
        <v>117</v>
      </c>
      <c r="G64" s="87" t="s">
        <v>99</v>
      </c>
      <c r="H64" s="87" t="s">
        <v>98</v>
      </c>
      <c r="I64" s="87" t="s">
        <v>135</v>
      </c>
      <c r="J64" s="115" t="s">
        <v>82</v>
      </c>
      <c r="K64" s="92">
        <v>914</v>
      </c>
    </row>
    <row r="65" spans="1:11" ht="42" customHeight="1">
      <c r="A65" s="140">
        <f t="shared" si="1"/>
        <v>58</v>
      </c>
      <c r="B65" s="87" t="s">
        <v>95</v>
      </c>
      <c r="C65" s="87" t="s">
        <v>96</v>
      </c>
      <c r="D65" s="87" t="s">
        <v>144</v>
      </c>
      <c r="E65" s="87" t="s">
        <v>99</v>
      </c>
      <c r="F65" s="87" t="s">
        <v>118</v>
      </c>
      <c r="G65" s="87" t="s">
        <v>99</v>
      </c>
      <c r="H65" s="87" t="s">
        <v>98</v>
      </c>
      <c r="I65" s="87" t="s">
        <v>135</v>
      </c>
      <c r="J65" s="126" t="s">
        <v>51</v>
      </c>
      <c r="K65" s="92">
        <v>42</v>
      </c>
    </row>
    <row r="66" spans="1:11" ht="36" customHeight="1">
      <c r="A66" s="140">
        <f t="shared" si="1"/>
        <v>59</v>
      </c>
      <c r="B66" s="87" t="s">
        <v>145</v>
      </c>
      <c r="C66" s="87" t="s">
        <v>96</v>
      </c>
      <c r="D66" s="87" t="s">
        <v>144</v>
      </c>
      <c r="E66" s="87" t="s">
        <v>99</v>
      </c>
      <c r="F66" s="87" t="s">
        <v>339</v>
      </c>
      <c r="G66" s="87" t="s">
        <v>99</v>
      </c>
      <c r="H66" s="87" t="s">
        <v>98</v>
      </c>
      <c r="I66" s="87" t="s">
        <v>135</v>
      </c>
      <c r="J66" s="126" t="s">
        <v>340</v>
      </c>
      <c r="K66" s="92">
        <v>22</v>
      </c>
    </row>
    <row r="67" spans="1:11" ht="34.5" customHeight="1">
      <c r="A67" s="140">
        <f t="shared" si="1"/>
        <v>60</v>
      </c>
      <c r="B67" s="87" t="s">
        <v>145</v>
      </c>
      <c r="C67" s="87" t="s">
        <v>96</v>
      </c>
      <c r="D67" s="87" t="s">
        <v>144</v>
      </c>
      <c r="E67" s="87" t="s">
        <v>99</v>
      </c>
      <c r="F67" s="87" t="s">
        <v>129</v>
      </c>
      <c r="G67" s="87" t="s">
        <v>99</v>
      </c>
      <c r="H67" s="87" t="s">
        <v>98</v>
      </c>
      <c r="I67" s="87" t="s">
        <v>135</v>
      </c>
      <c r="J67" s="126" t="s">
        <v>341</v>
      </c>
      <c r="K67" s="92">
        <v>20</v>
      </c>
    </row>
    <row r="68" spans="1:11" ht="49.5" customHeight="1">
      <c r="A68" s="140">
        <f t="shared" si="1"/>
        <v>61</v>
      </c>
      <c r="B68" s="87" t="s">
        <v>95</v>
      </c>
      <c r="C68" s="87" t="s">
        <v>96</v>
      </c>
      <c r="D68" s="87" t="s">
        <v>147</v>
      </c>
      <c r="E68" s="87" t="s">
        <v>97</v>
      </c>
      <c r="F68" s="87" t="s">
        <v>95</v>
      </c>
      <c r="G68" s="87" t="s">
        <v>97</v>
      </c>
      <c r="H68" s="87" t="s">
        <v>98</v>
      </c>
      <c r="I68" s="87" t="s">
        <v>95</v>
      </c>
      <c r="J68" s="114" t="s">
        <v>42</v>
      </c>
      <c r="K68" s="88">
        <f t="shared" ref="K68" si="27">K72+K69</f>
        <v>3129.9</v>
      </c>
    </row>
    <row r="69" spans="1:11" ht="31.5">
      <c r="A69" s="140">
        <f t="shared" si="1"/>
        <v>62</v>
      </c>
      <c r="B69" s="87" t="s">
        <v>95</v>
      </c>
      <c r="C69" s="87" t="s">
        <v>96</v>
      </c>
      <c r="D69" s="87" t="s">
        <v>147</v>
      </c>
      <c r="E69" s="87" t="s">
        <v>99</v>
      </c>
      <c r="F69" s="87" t="s">
        <v>95</v>
      </c>
      <c r="G69" s="87" t="s">
        <v>97</v>
      </c>
      <c r="H69" s="87" t="s">
        <v>98</v>
      </c>
      <c r="I69" s="87" t="s">
        <v>146</v>
      </c>
      <c r="J69" s="114" t="s">
        <v>62</v>
      </c>
      <c r="K69" s="88">
        <f t="shared" ref="K69:K70" si="28">K70</f>
        <v>247</v>
      </c>
    </row>
    <row r="70" spans="1:11" ht="30">
      <c r="A70" s="140">
        <f t="shared" si="1"/>
        <v>63</v>
      </c>
      <c r="B70" s="87" t="s">
        <v>95</v>
      </c>
      <c r="C70" s="87" t="s">
        <v>96</v>
      </c>
      <c r="D70" s="87" t="s">
        <v>147</v>
      </c>
      <c r="E70" s="87" t="s">
        <v>99</v>
      </c>
      <c r="F70" s="87" t="s">
        <v>148</v>
      </c>
      <c r="G70" s="87" t="s">
        <v>97</v>
      </c>
      <c r="H70" s="87" t="s">
        <v>98</v>
      </c>
      <c r="I70" s="87" t="s">
        <v>146</v>
      </c>
      <c r="J70" s="115" t="s">
        <v>63</v>
      </c>
      <c r="K70" s="88">
        <f t="shared" si="28"/>
        <v>247</v>
      </c>
    </row>
    <row r="71" spans="1:11" ht="54.75" customHeight="1">
      <c r="A71" s="140">
        <f t="shared" si="1"/>
        <v>64</v>
      </c>
      <c r="B71" s="87" t="s">
        <v>150</v>
      </c>
      <c r="C71" s="87" t="s">
        <v>96</v>
      </c>
      <c r="D71" s="87" t="s">
        <v>147</v>
      </c>
      <c r="E71" s="87" t="s">
        <v>99</v>
      </c>
      <c r="F71" s="87" t="s">
        <v>149</v>
      </c>
      <c r="G71" s="87" t="s">
        <v>126</v>
      </c>
      <c r="H71" s="87" t="s">
        <v>98</v>
      </c>
      <c r="I71" s="87" t="s">
        <v>146</v>
      </c>
      <c r="J71" s="115" t="s">
        <v>64</v>
      </c>
      <c r="K71" s="92">
        <v>247</v>
      </c>
    </row>
    <row r="72" spans="1:11" ht="31.5">
      <c r="A72" s="140">
        <f t="shared" si="1"/>
        <v>65</v>
      </c>
      <c r="B72" s="87" t="s">
        <v>95</v>
      </c>
      <c r="C72" s="87" t="s">
        <v>96</v>
      </c>
      <c r="D72" s="87" t="s">
        <v>147</v>
      </c>
      <c r="E72" s="87" t="s">
        <v>104</v>
      </c>
      <c r="F72" s="87" t="s">
        <v>95</v>
      </c>
      <c r="G72" s="87" t="s">
        <v>97</v>
      </c>
      <c r="H72" s="87" t="s">
        <v>98</v>
      </c>
      <c r="I72" s="87" t="s">
        <v>146</v>
      </c>
      <c r="J72" s="114" t="s">
        <v>44</v>
      </c>
      <c r="K72" s="88">
        <f t="shared" ref="K72" si="29">K73+K77</f>
        <v>2882.9</v>
      </c>
    </row>
    <row r="73" spans="1:11" ht="48.75" customHeight="1">
      <c r="A73" s="140">
        <f t="shared" si="1"/>
        <v>66</v>
      </c>
      <c r="B73" s="87" t="s">
        <v>95</v>
      </c>
      <c r="C73" s="87" t="s">
        <v>96</v>
      </c>
      <c r="D73" s="87" t="s">
        <v>147</v>
      </c>
      <c r="E73" s="87" t="s">
        <v>104</v>
      </c>
      <c r="F73" s="87" t="s">
        <v>151</v>
      </c>
      <c r="G73" s="87" t="s">
        <v>97</v>
      </c>
      <c r="H73" s="87" t="s">
        <v>98</v>
      </c>
      <c r="I73" s="87" t="s">
        <v>146</v>
      </c>
      <c r="J73" s="115" t="s">
        <v>45</v>
      </c>
      <c r="K73" s="92">
        <f t="shared" ref="K73" si="30">K74</f>
        <v>2802.9</v>
      </c>
    </row>
    <row r="74" spans="1:11" ht="64.5" customHeight="1">
      <c r="A74" s="140">
        <f t="shared" si="1"/>
        <v>67</v>
      </c>
      <c r="B74" s="87" t="s">
        <v>95</v>
      </c>
      <c r="C74" s="87" t="s">
        <v>96</v>
      </c>
      <c r="D74" s="87" t="s">
        <v>147</v>
      </c>
      <c r="E74" s="87" t="s">
        <v>104</v>
      </c>
      <c r="F74" s="87" t="s">
        <v>152</v>
      </c>
      <c r="G74" s="87" t="s">
        <v>126</v>
      </c>
      <c r="H74" s="87" t="s">
        <v>98</v>
      </c>
      <c r="I74" s="87" t="s">
        <v>146</v>
      </c>
      <c r="J74" s="115" t="s">
        <v>345</v>
      </c>
      <c r="K74" s="92">
        <f t="shared" ref="K74" si="31">K75+K76</f>
        <v>2802.9</v>
      </c>
    </row>
    <row r="75" spans="1:11" ht="96.75" customHeight="1">
      <c r="A75" s="140">
        <f t="shared" si="1"/>
        <v>68</v>
      </c>
      <c r="B75" s="87" t="s">
        <v>133</v>
      </c>
      <c r="C75" s="87" t="s">
        <v>96</v>
      </c>
      <c r="D75" s="87" t="s">
        <v>147</v>
      </c>
      <c r="E75" s="87" t="s">
        <v>104</v>
      </c>
      <c r="F75" s="87" t="s">
        <v>152</v>
      </c>
      <c r="G75" s="87" t="s">
        <v>126</v>
      </c>
      <c r="H75" s="87" t="s">
        <v>153</v>
      </c>
      <c r="I75" s="87" t="s">
        <v>146</v>
      </c>
      <c r="J75" s="115" t="s">
        <v>86</v>
      </c>
      <c r="K75" s="92">
        <v>2792</v>
      </c>
    </row>
    <row r="76" spans="1:11" ht="100.5" customHeight="1">
      <c r="A76" s="140">
        <f t="shared" si="1"/>
        <v>69</v>
      </c>
      <c r="B76" s="87" t="s">
        <v>150</v>
      </c>
      <c r="C76" s="87" t="s">
        <v>96</v>
      </c>
      <c r="D76" s="87" t="s">
        <v>147</v>
      </c>
      <c r="E76" s="87" t="s">
        <v>104</v>
      </c>
      <c r="F76" s="87" t="s">
        <v>152</v>
      </c>
      <c r="G76" s="87" t="s">
        <v>126</v>
      </c>
      <c r="H76" s="87" t="s">
        <v>98</v>
      </c>
      <c r="I76" s="87" t="s">
        <v>146</v>
      </c>
      <c r="J76" s="115" t="s">
        <v>86</v>
      </c>
      <c r="K76" s="92">
        <v>10.9</v>
      </c>
    </row>
    <row r="77" spans="1:11" ht="30">
      <c r="A77" s="140">
        <f t="shared" si="1"/>
        <v>70</v>
      </c>
      <c r="B77" s="87" t="s">
        <v>95</v>
      </c>
      <c r="C77" s="87" t="s">
        <v>96</v>
      </c>
      <c r="D77" s="87" t="s">
        <v>147</v>
      </c>
      <c r="E77" s="87" t="s">
        <v>104</v>
      </c>
      <c r="F77" s="87" t="s">
        <v>148</v>
      </c>
      <c r="G77" s="87" t="s">
        <v>97</v>
      </c>
      <c r="H77" s="87" t="s">
        <v>98</v>
      </c>
      <c r="I77" s="87" t="s">
        <v>146</v>
      </c>
      <c r="J77" s="115" t="s">
        <v>0</v>
      </c>
      <c r="K77" s="92">
        <f>K78</f>
        <v>80</v>
      </c>
    </row>
    <row r="78" spans="1:11" ht="60">
      <c r="A78" s="140">
        <f t="shared" si="1"/>
        <v>71</v>
      </c>
      <c r="B78" s="87" t="s">
        <v>95</v>
      </c>
      <c r="C78" s="87" t="s">
        <v>96</v>
      </c>
      <c r="D78" s="87" t="s">
        <v>147</v>
      </c>
      <c r="E78" s="87" t="s">
        <v>104</v>
      </c>
      <c r="F78" s="87" t="s">
        <v>149</v>
      </c>
      <c r="G78" s="87" t="s">
        <v>126</v>
      </c>
      <c r="H78" s="87" t="s">
        <v>153</v>
      </c>
      <c r="I78" s="87" t="s">
        <v>146</v>
      </c>
      <c r="J78" s="115" t="s">
        <v>87</v>
      </c>
      <c r="K78" s="92">
        <f t="shared" ref="K78" si="32">K79</f>
        <v>80</v>
      </c>
    </row>
    <row r="79" spans="1:11" ht="65.25" customHeight="1">
      <c r="A79" s="140">
        <f t="shared" ref="A79:A128" si="33">A78+1</f>
        <v>72</v>
      </c>
      <c r="B79" s="87" t="s">
        <v>133</v>
      </c>
      <c r="C79" s="87" t="s">
        <v>96</v>
      </c>
      <c r="D79" s="87" t="s">
        <v>147</v>
      </c>
      <c r="E79" s="87" t="s">
        <v>104</v>
      </c>
      <c r="F79" s="87" t="s">
        <v>149</v>
      </c>
      <c r="G79" s="87" t="s">
        <v>126</v>
      </c>
      <c r="H79" s="87" t="s">
        <v>153</v>
      </c>
      <c r="I79" s="87" t="s">
        <v>146</v>
      </c>
      <c r="J79" s="115" t="s">
        <v>87</v>
      </c>
      <c r="K79" s="92">
        <v>80</v>
      </c>
    </row>
    <row r="80" spans="1:11" ht="47.25" customHeight="1">
      <c r="A80" s="140">
        <f t="shared" si="33"/>
        <v>73</v>
      </c>
      <c r="B80" s="87" t="s">
        <v>95</v>
      </c>
      <c r="C80" s="87" t="s">
        <v>96</v>
      </c>
      <c r="D80" s="87" t="s">
        <v>154</v>
      </c>
      <c r="E80" s="87" t="s">
        <v>97</v>
      </c>
      <c r="F80" s="87" t="s">
        <v>95</v>
      </c>
      <c r="G80" s="87" t="s">
        <v>97</v>
      </c>
      <c r="H80" s="87" t="s">
        <v>98</v>
      </c>
      <c r="I80" s="87" t="s">
        <v>95</v>
      </c>
      <c r="J80" s="114" t="s">
        <v>27</v>
      </c>
      <c r="K80" s="88">
        <f>K81</f>
        <v>2500</v>
      </c>
    </row>
    <row r="81" spans="1:11" ht="55.5" customHeight="1">
      <c r="A81" s="140">
        <f t="shared" si="33"/>
        <v>74</v>
      </c>
      <c r="B81" s="87" t="s">
        <v>95</v>
      </c>
      <c r="C81" s="87" t="s">
        <v>96</v>
      </c>
      <c r="D81" s="87" t="s">
        <v>154</v>
      </c>
      <c r="E81" s="87" t="s">
        <v>127</v>
      </c>
      <c r="F81" s="87" t="s">
        <v>95</v>
      </c>
      <c r="G81" s="87" t="s">
        <v>97</v>
      </c>
      <c r="H81" s="87" t="s">
        <v>98</v>
      </c>
      <c r="I81" s="87" t="s">
        <v>157</v>
      </c>
      <c r="J81" s="118" t="s">
        <v>70</v>
      </c>
      <c r="K81" s="88">
        <f t="shared" ref="K81" si="34">K82+K84</f>
        <v>2500</v>
      </c>
    </row>
    <row r="82" spans="1:11" ht="61.5" customHeight="1">
      <c r="A82" s="140">
        <f t="shared" si="33"/>
        <v>75</v>
      </c>
      <c r="B82" s="87" t="s">
        <v>95</v>
      </c>
      <c r="C82" s="87" t="s">
        <v>96</v>
      </c>
      <c r="D82" s="87" t="s">
        <v>154</v>
      </c>
      <c r="E82" s="87" t="s">
        <v>127</v>
      </c>
      <c r="F82" s="87" t="s">
        <v>101</v>
      </c>
      <c r="G82" s="87" t="s">
        <v>97</v>
      </c>
      <c r="H82" s="87" t="s">
        <v>98</v>
      </c>
      <c r="I82" s="87" t="s">
        <v>157</v>
      </c>
      <c r="J82" s="117" t="s">
        <v>32</v>
      </c>
      <c r="K82" s="92">
        <f t="shared" ref="K82" si="35">K83</f>
        <v>700</v>
      </c>
    </row>
    <row r="83" spans="1:11" ht="80.25" customHeight="1">
      <c r="A83" s="140">
        <f t="shared" si="33"/>
        <v>76</v>
      </c>
      <c r="B83" s="87" t="s">
        <v>133</v>
      </c>
      <c r="C83" s="87" t="s">
        <v>96</v>
      </c>
      <c r="D83" s="87" t="s">
        <v>154</v>
      </c>
      <c r="E83" s="87" t="s">
        <v>127</v>
      </c>
      <c r="F83" s="87" t="s">
        <v>103</v>
      </c>
      <c r="G83" s="87" t="s">
        <v>126</v>
      </c>
      <c r="H83" s="87" t="s">
        <v>98</v>
      </c>
      <c r="I83" s="87" t="s">
        <v>157</v>
      </c>
      <c r="J83" s="117" t="s">
        <v>31</v>
      </c>
      <c r="K83" s="92">
        <v>700</v>
      </c>
    </row>
    <row r="84" spans="1:11" ht="78.75" customHeight="1">
      <c r="A84" s="140">
        <f t="shared" si="33"/>
        <v>77</v>
      </c>
      <c r="B84" s="87" t="s">
        <v>95</v>
      </c>
      <c r="C84" s="87" t="s">
        <v>96</v>
      </c>
      <c r="D84" s="87" t="s">
        <v>154</v>
      </c>
      <c r="E84" s="87" t="s">
        <v>127</v>
      </c>
      <c r="F84" s="87" t="s">
        <v>116</v>
      </c>
      <c r="G84" s="87" t="s">
        <v>97</v>
      </c>
      <c r="H84" s="87" t="s">
        <v>98</v>
      </c>
      <c r="I84" s="87" t="s">
        <v>157</v>
      </c>
      <c r="J84" s="126" t="s">
        <v>60</v>
      </c>
      <c r="K84" s="92">
        <f t="shared" ref="K84" si="36">K85</f>
        <v>1800</v>
      </c>
    </row>
    <row r="85" spans="1:11" ht="78.75" customHeight="1">
      <c r="A85" s="140">
        <f t="shared" si="33"/>
        <v>78</v>
      </c>
      <c r="B85" s="87" t="s">
        <v>133</v>
      </c>
      <c r="C85" s="87" t="s">
        <v>96</v>
      </c>
      <c r="D85" s="87" t="s">
        <v>154</v>
      </c>
      <c r="E85" s="87" t="s">
        <v>127</v>
      </c>
      <c r="F85" s="87" t="s">
        <v>136</v>
      </c>
      <c r="G85" s="87" t="s">
        <v>126</v>
      </c>
      <c r="H85" s="87" t="s">
        <v>98</v>
      </c>
      <c r="I85" s="87" t="s">
        <v>157</v>
      </c>
      <c r="J85" s="126" t="s">
        <v>61</v>
      </c>
      <c r="K85" s="92">
        <v>1800</v>
      </c>
    </row>
    <row r="86" spans="1:11" ht="31.5">
      <c r="A86" s="140">
        <f t="shared" si="33"/>
        <v>79</v>
      </c>
      <c r="B86" s="87" t="s">
        <v>95</v>
      </c>
      <c r="C86" s="87" t="s">
        <v>96</v>
      </c>
      <c r="D86" s="87" t="s">
        <v>158</v>
      </c>
      <c r="E86" s="87" t="s">
        <v>97</v>
      </c>
      <c r="F86" s="87" t="s">
        <v>95</v>
      </c>
      <c r="G86" s="87" t="s">
        <v>97</v>
      </c>
      <c r="H86" s="87" t="s">
        <v>98</v>
      </c>
      <c r="I86" s="87" t="s">
        <v>95</v>
      </c>
      <c r="J86" s="118" t="s">
        <v>2</v>
      </c>
      <c r="K86" s="88">
        <f t="shared" ref="K86:K87" si="37">K87</f>
        <v>42</v>
      </c>
    </row>
    <row r="87" spans="1:11" ht="63" customHeight="1">
      <c r="A87" s="140">
        <f t="shared" si="33"/>
        <v>80</v>
      </c>
      <c r="B87" s="87" t="s">
        <v>95</v>
      </c>
      <c r="C87" s="87" t="s">
        <v>96</v>
      </c>
      <c r="D87" s="87" t="s">
        <v>158</v>
      </c>
      <c r="E87" s="87" t="s">
        <v>104</v>
      </c>
      <c r="F87" s="87" t="s">
        <v>95</v>
      </c>
      <c r="G87" s="87" t="s">
        <v>97</v>
      </c>
      <c r="H87" s="87" t="s">
        <v>98</v>
      </c>
      <c r="I87" s="87" t="s">
        <v>159</v>
      </c>
      <c r="J87" s="117" t="s">
        <v>1</v>
      </c>
      <c r="K87" s="92">
        <f t="shared" si="37"/>
        <v>42</v>
      </c>
    </row>
    <row r="88" spans="1:11" ht="61.5" customHeight="1">
      <c r="A88" s="140">
        <f t="shared" si="33"/>
        <v>81</v>
      </c>
      <c r="B88" s="87" t="s">
        <v>142</v>
      </c>
      <c r="C88" s="87" t="s">
        <v>96</v>
      </c>
      <c r="D88" s="87" t="s">
        <v>158</v>
      </c>
      <c r="E88" s="87" t="s">
        <v>104</v>
      </c>
      <c r="F88" s="87" t="s">
        <v>118</v>
      </c>
      <c r="G88" s="87" t="s">
        <v>126</v>
      </c>
      <c r="H88" s="87" t="s">
        <v>98</v>
      </c>
      <c r="I88" s="87" t="s">
        <v>159</v>
      </c>
      <c r="J88" s="117" t="s">
        <v>52</v>
      </c>
      <c r="K88" s="92">
        <v>42</v>
      </c>
    </row>
    <row r="89" spans="1:11" ht="36" customHeight="1">
      <c r="A89" s="140">
        <f t="shared" si="33"/>
        <v>82</v>
      </c>
      <c r="B89" s="87" t="s">
        <v>95</v>
      </c>
      <c r="C89" s="87" t="s">
        <v>96</v>
      </c>
      <c r="D89" s="87" t="s">
        <v>160</v>
      </c>
      <c r="E89" s="87" t="s">
        <v>97</v>
      </c>
      <c r="F89" s="87" t="s">
        <v>95</v>
      </c>
      <c r="G89" s="87" t="s">
        <v>97</v>
      </c>
      <c r="H89" s="87" t="s">
        <v>98</v>
      </c>
      <c r="I89" s="87" t="s">
        <v>95</v>
      </c>
      <c r="J89" s="114" t="s">
        <v>5</v>
      </c>
      <c r="K89" s="88">
        <f>K90+K97+K107+K102+K105+K93+K95+K99</f>
        <v>1388</v>
      </c>
    </row>
    <row r="90" spans="1:11" ht="45">
      <c r="A90" s="140">
        <f t="shared" si="33"/>
        <v>83</v>
      </c>
      <c r="B90" s="87" t="s">
        <v>95</v>
      </c>
      <c r="C90" s="87" t="s">
        <v>96</v>
      </c>
      <c r="D90" s="87" t="s">
        <v>160</v>
      </c>
      <c r="E90" s="87" t="s">
        <v>119</v>
      </c>
      <c r="F90" s="87" t="s">
        <v>95</v>
      </c>
      <c r="G90" s="87" t="s">
        <v>97</v>
      </c>
      <c r="H90" s="87" t="s">
        <v>98</v>
      </c>
      <c r="I90" s="87" t="s">
        <v>159</v>
      </c>
      <c r="J90" s="115" t="s">
        <v>36</v>
      </c>
      <c r="K90" s="92">
        <f t="shared" ref="K90" si="38">K91+K92</f>
        <v>1</v>
      </c>
    </row>
    <row r="91" spans="1:11" ht="110.25" customHeight="1">
      <c r="A91" s="140">
        <f t="shared" si="33"/>
        <v>84</v>
      </c>
      <c r="B91" s="87" t="s">
        <v>102</v>
      </c>
      <c r="C91" s="87" t="s">
        <v>96</v>
      </c>
      <c r="D91" s="87" t="s">
        <v>160</v>
      </c>
      <c r="E91" s="87" t="s">
        <v>119</v>
      </c>
      <c r="F91" s="87" t="s">
        <v>101</v>
      </c>
      <c r="G91" s="87" t="s">
        <v>99</v>
      </c>
      <c r="H91" s="87" t="s">
        <v>98</v>
      </c>
      <c r="I91" s="87" t="s">
        <v>159</v>
      </c>
      <c r="J91" s="127" t="s">
        <v>83</v>
      </c>
      <c r="K91" s="92">
        <v>1</v>
      </c>
    </row>
    <row r="92" spans="1:11" ht="97.5" customHeight="1">
      <c r="A92" s="140">
        <f t="shared" si="33"/>
        <v>85</v>
      </c>
      <c r="B92" s="87" t="s">
        <v>102</v>
      </c>
      <c r="C92" s="87" t="s">
        <v>96</v>
      </c>
      <c r="D92" s="87" t="s">
        <v>160</v>
      </c>
      <c r="E92" s="87" t="s">
        <v>119</v>
      </c>
      <c r="F92" s="87" t="s">
        <v>117</v>
      </c>
      <c r="G92" s="87" t="s">
        <v>99</v>
      </c>
      <c r="H92" s="87" t="s">
        <v>98</v>
      </c>
      <c r="I92" s="87" t="s">
        <v>159</v>
      </c>
      <c r="J92" s="127" t="s">
        <v>197</v>
      </c>
      <c r="K92" s="92">
        <v>0</v>
      </c>
    </row>
    <row r="93" spans="1:11" ht="107.25" customHeight="1">
      <c r="A93" s="140">
        <f t="shared" si="33"/>
        <v>86</v>
      </c>
      <c r="B93" s="87" t="s">
        <v>95</v>
      </c>
      <c r="C93" s="87" t="s">
        <v>96</v>
      </c>
      <c r="D93" s="87" t="s">
        <v>160</v>
      </c>
      <c r="E93" s="87" t="s">
        <v>130</v>
      </c>
      <c r="F93" s="87" t="s">
        <v>95</v>
      </c>
      <c r="G93" s="87" t="s">
        <v>99</v>
      </c>
      <c r="H93" s="87" t="s">
        <v>98</v>
      </c>
      <c r="I93" s="87" t="s">
        <v>159</v>
      </c>
      <c r="J93" s="119" t="s">
        <v>74</v>
      </c>
      <c r="K93" s="92">
        <v>133</v>
      </c>
    </row>
    <row r="94" spans="1:11" ht="99.75" customHeight="1">
      <c r="A94" s="140">
        <f t="shared" si="33"/>
        <v>87</v>
      </c>
      <c r="B94" s="87" t="s">
        <v>161</v>
      </c>
      <c r="C94" s="87" t="s">
        <v>96</v>
      </c>
      <c r="D94" s="87" t="s">
        <v>160</v>
      </c>
      <c r="E94" s="87" t="s">
        <v>130</v>
      </c>
      <c r="F94" s="87" t="s">
        <v>101</v>
      </c>
      <c r="G94" s="87" t="s">
        <v>99</v>
      </c>
      <c r="H94" s="87" t="s">
        <v>98</v>
      </c>
      <c r="I94" s="87" t="s">
        <v>159</v>
      </c>
      <c r="J94" s="119" t="s">
        <v>84</v>
      </c>
      <c r="K94" s="92">
        <v>134</v>
      </c>
    </row>
    <row r="95" spans="1:11" ht="184.5" customHeight="1">
      <c r="A95" s="140">
        <f t="shared" si="33"/>
        <v>88</v>
      </c>
      <c r="B95" s="87" t="s">
        <v>95</v>
      </c>
      <c r="C95" s="87" t="s">
        <v>96</v>
      </c>
      <c r="D95" s="87" t="s">
        <v>160</v>
      </c>
      <c r="E95" s="87" t="s">
        <v>162</v>
      </c>
      <c r="F95" s="87" t="s">
        <v>95</v>
      </c>
      <c r="G95" s="87" t="s">
        <v>97</v>
      </c>
      <c r="H95" s="87" t="s">
        <v>98</v>
      </c>
      <c r="I95" s="87" t="s">
        <v>159</v>
      </c>
      <c r="J95" s="128" t="s">
        <v>93</v>
      </c>
      <c r="K95" s="92">
        <f>K96</f>
        <v>1</v>
      </c>
    </row>
    <row r="96" spans="1:11" ht="66.75" customHeight="1">
      <c r="A96" s="140">
        <f t="shared" si="33"/>
        <v>89</v>
      </c>
      <c r="B96" s="87" t="s">
        <v>133</v>
      </c>
      <c r="C96" s="87" t="s">
        <v>96</v>
      </c>
      <c r="D96" s="87" t="s">
        <v>160</v>
      </c>
      <c r="E96" s="87" t="s">
        <v>162</v>
      </c>
      <c r="F96" s="87" t="s">
        <v>151</v>
      </c>
      <c r="G96" s="87" t="s">
        <v>99</v>
      </c>
      <c r="H96" s="87" t="s">
        <v>98</v>
      </c>
      <c r="I96" s="87" t="s">
        <v>159</v>
      </c>
      <c r="J96" s="119" t="s">
        <v>94</v>
      </c>
      <c r="K96" s="92">
        <v>1</v>
      </c>
    </row>
    <row r="97" spans="1:11" ht="127.5" customHeight="1">
      <c r="A97" s="140">
        <f t="shared" si="33"/>
        <v>90</v>
      </c>
      <c r="B97" s="87" t="s">
        <v>95</v>
      </c>
      <c r="C97" s="87" t="s">
        <v>96</v>
      </c>
      <c r="D97" s="87" t="s">
        <v>160</v>
      </c>
      <c r="E97" s="87" t="s">
        <v>165</v>
      </c>
      <c r="F97" s="87" t="s">
        <v>95</v>
      </c>
      <c r="G97" s="87" t="s">
        <v>99</v>
      </c>
      <c r="H97" s="87" t="s">
        <v>98</v>
      </c>
      <c r="I97" s="87" t="s">
        <v>159</v>
      </c>
      <c r="J97" s="129" t="s">
        <v>6</v>
      </c>
      <c r="K97" s="92">
        <f t="shared" ref="K97" si="39">K98</f>
        <v>26</v>
      </c>
    </row>
    <row r="98" spans="1:11" ht="90">
      <c r="A98" s="140">
        <f t="shared" si="33"/>
        <v>91</v>
      </c>
      <c r="B98" s="87" t="s">
        <v>161</v>
      </c>
      <c r="C98" s="87" t="s">
        <v>96</v>
      </c>
      <c r="D98" s="87" t="s">
        <v>160</v>
      </c>
      <c r="E98" s="87" t="s">
        <v>165</v>
      </c>
      <c r="F98" s="87" t="s">
        <v>95</v>
      </c>
      <c r="G98" s="87" t="s">
        <v>99</v>
      </c>
      <c r="H98" s="87" t="s">
        <v>98</v>
      </c>
      <c r="I98" s="87" t="s">
        <v>159</v>
      </c>
      <c r="J98" s="129" t="s">
        <v>6</v>
      </c>
      <c r="K98" s="92">
        <v>26</v>
      </c>
    </row>
    <row r="99" spans="1:11" ht="90">
      <c r="A99" s="140">
        <f t="shared" si="33"/>
        <v>92</v>
      </c>
      <c r="B99" s="87" t="s">
        <v>95</v>
      </c>
      <c r="C99" s="87" t="s">
        <v>96</v>
      </c>
      <c r="D99" s="87" t="s">
        <v>160</v>
      </c>
      <c r="E99" s="87" t="s">
        <v>166</v>
      </c>
      <c r="F99" s="87" t="s">
        <v>95</v>
      </c>
      <c r="G99" s="87" t="s">
        <v>97</v>
      </c>
      <c r="H99" s="87" t="s">
        <v>98</v>
      </c>
      <c r="I99" s="87" t="s">
        <v>159</v>
      </c>
      <c r="J99" s="119" t="s">
        <v>72</v>
      </c>
      <c r="K99" s="92">
        <f t="shared" ref="K99" si="40">K100+K101</f>
        <v>51</v>
      </c>
    </row>
    <row r="100" spans="1:11" ht="110.25" customHeight="1">
      <c r="A100" s="140">
        <f t="shared" si="33"/>
        <v>93</v>
      </c>
      <c r="B100" s="87" t="s">
        <v>167</v>
      </c>
      <c r="C100" s="87" t="s">
        <v>96</v>
      </c>
      <c r="D100" s="87" t="s">
        <v>160</v>
      </c>
      <c r="E100" s="87" t="s">
        <v>166</v>
      </c>
      <c r="F100" s="87" t="s">
        <v>118</v>
      </c>
      <c r="G100" s="87" t="s">
        <v>126</v>
      </c>
      <c r="H100" s="87" t="s">
        <v>98</v>
      </c>
      <c r="I100" s="87" t="s">
        <v>159</v>
      </c>
      <c r="J100" s="119" t="s">
        <v>73</v>
      </c>
      <c r="K100" s="92">
        <v>21</v>
      </c>
    </row>
    <row r="101" spans="1:11" ht="110.25" customHeight="1">
      <c r="A101" s="140">
        <f t="shared" si="33"/>
        <v>94</v>
      </c>
      <c r="B101" s="87" t="s">
        <v>204</v>
      </c>
      <c r="C101" s="87" t="s">
        <v>96</v>
      </c>
      <c r="D101" s="87" t="s">
        <v>160</v>
      </c>
      <c r="E101" s="87" t="s">
        <v>166</v>
      </c>
      <c r="F101" s="87" t="s">
        <v>118</v>
      </c>
      <c r="G101" s="87" t="s">
        <v>126</v>
      </c>
      <c r="H101" s="87" t="s">
        <v>98</v>
      </c>
      <c r="I101" s="87" t="s">
        <v>159</v>
      </c>
      <c r="J101" s="119" t="s">
        <v>73</v>
      </c>
      <c r="K101" s="92">
        <v>30</v>
      </c>
    </row>
    <row r="102" spans="1:11" ht="105">
      <c r="A102" s="140">
        <f t="shared" si="33"/>
        <v>95</v>
      </c>
      <c r="B102" s="87" t="s">
        <v>95</v>
      </c>
      <c r="C102" s="87" t="s">
        <v>96</v>
      </c>
      <c r="D102" s="87" t="s">
        <v>160</v>
      </c>
      <c r="E102" s="87" t="s">
        <v>168</v>
      </c>
      <c r="F102" s="87" t="s">
        <v>95</v>
      </c>
      <c r="G102" s="87" t="s">
        <v>99</v>
      </c>
      <c r="H102" s="87" t="s">
        <v>98</v>
      </c>
      <c r="I102" s="87" t="s">
        <v>159</v>
      </c>
      <c r="J102" s="130" t="s">
        <v>57</v>
      </c>
      <c r="K102" s="92">
        <f>SUM(K103:K104)</f>
        <v>140</v>
      </c>
    </row>
    <row r="103" spans="1:11" ht="105">
      <c r="A103" s="140">
        <f t="shared" si="33"/>
        <v>96</v>
      </c>
      <c r="B103" s="87" t="s">
        <v>173</v>
      </c>
      <c r="C103" s="87" t="s">
        <v>96</v>
      </c>
      <c r="D103" s="87" t="s">
        <v>160</v>
      </c>
      <c r="E103" s="87" t="s">
        <v>168</v>
      </c>
      <c r="F103" s="87" t="s">
        <v>95</v>
      </c>
      <c r="G103" s="87" t="s">
        <v>99</v>
      </c>
      <c r="H103" s="87" t="s">
        <v>98</v>
      </c>
      <c r="I103" s="87" t="s">
        <v>159</v>
      </c>
      <c r="J103" s="130" t="s">
        <v>57</v>
      </c>
      <c r="K103" s="92">
        <v>17</v>
      </c>
    </row>
    <row r="104" spans="1:11" ht="105">
      <c r="A104" s="140">
        <f t="shared" si="33"/>
        <v>97</v>
      </c>
      <c r="B104" s="87" t="s">
        <v>161</v>
      </c>
      <c r="C104" s="87" t="s">
        <v>96</v>
      </c>
      <c r="D104" s="87" t="s">
        <v>160</v>
      </c>
      <c r="E104" s="87" t="s">
        <v>168</v>
      </c>
      <c r="F104" s="87" t="s">
        <v>95</v>
      </c>
      <c r="G104" s="87" t="s">
        <v>99</v>
      </c>
      <c r="H104" s="87" t="s">
        <v>98</v>
      </c>
      <c r="I104" s="87" t="s">
        <v>159</v>
      </c>
      <c r="J104" s="130" t="s">
        <v>57</v>
      </c>
      <c r="K104" s="92">
        <v>123</v>
      </c>
    </row>
    <row r="105" spans="1:11" ht="69" customHeight="1">
      <c r="A105" s="140">
        <f t="shared" si="33"/>
        <v>98</v>
      </c>
      <c r="B105" s="87" t="s">
        <v>95</v>
      </c>
      <c r="C105" s="87" t="s">
        <v>96</v>
      </c>
      <c r="D105" s="87" t="s">
        <v>160</v>
      </c>
      <c r="E105" s="87" t="s">
        <v>169</v>
      </c>
      <c r="F105" s="87" t="s">
        <v>95</v>
      </c>
      <c r="G105" s="87" t="s">
        <v>104</v>
      </c>
      <c r="H105" s="87" t="s">
        <v>98</v>
      </c>
      <c r="I105" s="87" t="s">
        <v>159</v>
      </c>
      <c r="J105" s="130" t="s">
        <v>59</v>
      </c>
      <c r="K105" s="92">
        <f t="shared" ref="K105" si="41">K106</f>
        <v>35</v>
      </c>
    </row>
    <row r="106" spans="1:11" ht="88.5" customHeight="1">
      <c r="A106" s="140">
        <f t="shared" si="33"/>
        <v>99</v>
      </c>
      <c r="B106" s="87" t="s">
        <v>133</v>
      </c>
      <c r="C106" s="87" t="s">
        <v>96</v>
      </c>
      <c r="D106" s="87" t="s">
        <v>160</v>
      </c>
      <c r="E106" s="87" t="s">
        <v>169</v>
      </c>
      <c r="F106" s="87" t="s">
        <v>116</v>
      </c>
      <c r="G106" s="87" t="s">
        <v>104</v>
      </c>
      <c r="H106" s="87" t="s">
        <v>98</v>
      </c>
      <c r="I106" s="87" t="s">
        <v>159</v>
      </c>
      <c r="J106" s="130" t="s">
        <v>58</v>
      </c>
      <c r="K106" s="92">
        <v>35</v>
      </c>
    </row>
    <row r="107" spans="1:11" ht="52.5" customHeight="1">
      <c r="A107" s="140">
        <f t="shared" si="33"/>
        <v>100</v>
      </c>
      <c r="B107" s="87" t="s">
        <v>95</v>
      </c>
      <c r="C107" s="87" t="s">
        <v>96</v>
      </c>
      <c r="D107" s="87" t="s">
        <v>160</v>
      </c>
      <c r="E107" s="87" t="s">
        <v>170</v>
      </c>
      <c r="F107" s="87" t="s">
        <v>95</v>
      </c>
      <c r="G107" s="87" t="s">
        <v>97</v>
      </c>
      <c r="H107" s="87" t="s">
        <v>98</v>
      </c>
      <c r="I107" s="87" t="s">
        <v>159</v>
      </c>
      <c r="J107" s="115" t="s">
        <v>7</v>
      </c>
      <c r="K107" s="92">
        <f>SUM(K108:K113)</f>
        <v>1001</v>
      </c>
    </row>
    <row r="108" spans="1:11" ht="66.75" customHeight="1">
      <c r="A108" s="140">
        <f t="shared" si="33"/>
        <v>101</v>
      </c>
      <c r="B108" s="87" t="s">
        <v>171</v>
      </c>
      <c r="C108" s="87" t="s">
        <v>96</v>
      </c>
      <c r="D108" s="87" t="s">
        <v>160</v>
      </c>
      <c r="E108" s="87" t="s">
        <v>170</v>
      </c>
      <c r="F108" s="87" t="s">
        <v>118</v>
      </c>
      <c r="G108" s="87" t="s">
        <v>126</v>
      </c>
      <c r="H108" s="87" t="s">
        <v>98</v>
      </c>
      <c r="I108" s="87" t="s">
        <v>159</v>
      </c>
      <c r="J108" s="115" t="s">
        <v>8</v>
      </c>
      <c r="K108" s="92">
        <v>16</v>
      </c>
    </row>
    <row r="109" spans="1:11" ht="63.75" customHeight="1">
      <c r="A109" s="140">
        <f t="shared" si="33"/>
        <v>102</v>
      </c>
      <c r="B109" s="87" t="s">
        <v>135</v>
      </c>
      <c r="C109" s="87" t="s">
        <v>96</v>
      </c>
      <c r="D109" s="87" t="s">
        <v>160</v>
      </c>
      <c r="E109" s="87" t="s">
        <v>170</v>
      </c>
      <c r="F109" s="87" t="s">
        <v>118</v>
      </c>
      <c r="G109" s="87" t="s">
        <v>126</v>
      </c>
      <c r="H109" s="87" t="s">
        <v>98</v>
      </c>
      <c r="I109" s="87" t="s">
        <v>159</v>
      </c>
      <c r="J109" s="115" t="s">
        <v>8</v>
      </c>
      <c r="K109" s="92">
        <v>15</v>
      </c>
    </row>
    <row r="110" spans="1:11" ht="67.5" customHeight="1">
      <c r="A110" s="140">
        <f t="shared" si="33"/>
        <v>103</v>
      </c>
      <c r="B110" s="87" t="s">
        <v>173</v>
      </c>
      <c r="C110" s="87" t="s">
        <v>96</v>
      </c>
      <c r="D110" s="87" t="s">
        <v>160</v>
      </c>
      <c r="E110" s="87" t="s">
        <v>170</v>
      </c>
      <c r="F110" s="87" t="s">
        <v>118</v>
      </c>
      <c r="G110" s="87" t="s">
        <v>126</v>
      </c>
      <c r="H110" s="87" t="s">
        <v>98</v>
      </c>
      <c r="I110" s="87" t="s">
        <v>159</v>
      </c>
      <c r="J110" s="115" t="s">
        <v>8</v>
      </c>
      <c r="K110" s="92">
        <v>18</v>
      </c>
    </row>
    <row r="111" spans="1:11" ht="66" customHeight="1">
      <c r="A111" s="140">
        <f t="shared" si="33"/>
        <v>104</v>
      </c>
      <c r="B111" s="87" t="s">
        <v>161</v>
      </c>
      <c r="C111" s="87" t="s">
        <v>96</v>
      </c>
      <c r="D111" s="87" t="s">
        <v>160</v>
      </c>
      <c r="E111" s="87" t="s">
        <v>170</v>
      </c>
      <c r="F111" s="87" t="s">
        <v>118</v>
      </c>
      <c r="G111" s="87" t="s">
        <v>126</v>
      </c>
      <c r="H111" s="87" t="s">
        <v>98</v>
      </c>
      <c r="I111" s="87" t="s">
        <v>159</v>
      </c>
      <c r="J111" s="115" t="s">
        <v>8</v>
      </c>
      <c r="K111" s="92">
        <v>835</v>
      </c>
    </row>
    <row r="112" spans="1:11" ht="68.25" customHeight="1">
      <c r="A112" s="140">
        <f t="shared" si="33"/>
        <v>105</v>
      </c>
      <c r="B112" s="87" t="s">
        <v>174</v>
      </c>
      <c r="C112" s="87" t="s">
        <v>96</v>
      </c>
      <c r="D112" s="87" t="s">
        <v>160</v>
      </c>
      <c r="E112" s="87" t="s">
        <v>170</v>
      </c>
      <c r="F112" s="87" t="s">
        <v>118</v>
      </c>
      <c r="G112" s="87" t="s">
        <v>126</v>
      </c>
      <c r="H112" s="87" t="s">
        <v>98</v>
      </c>
      <c r="I112" s="87" t="s">
        <v>159</v>
      </c>
      <c r="J112" s="115" t="s">
        <v>8</v>
      </c>
      <c r="K112" s="92">
        <v>37</v>
      </c>
    </row>
    <row r="113" spans="1:11" ht="65.25" customHeight="1">
      <c r="A113" s="140">
        <f t="shared" si="33"/>
        <v>106</v>
      </c>
      <c r="B113" s="87" t="s">
        <v>133</v>
      </c>
      <c r="C113" s="87" t="s">
        <v>96</v>
      </c>
      <c r="D113" s="87" t="s">
        <v>160</v>
      </c>
      <c r="E113" s="87" t="s">
        <v>170</v>
      </c>
      <c r="F113" s="87" t="s">
        <v>118</v>
      </c>
      <c r="G113" s="87" t="s">
        <v>126</v>
      </c>
      <c r="H113" s="87" t="s">
        <v>98</v>
      </c>
      <c r="I113" s="87" t="s">
        <v>159</v>
      </c>
      <c r="J113" s="115" t="s">
        <v>187</v>
      </c>
      <c r="K113" s="92">
        <v>80</v>
      </c>
    </row>
    <row r="114" spans="1:11" ht="28.5" customHeight="1">
      <c r="A114" s="140">
        <f t="shared" si="33"/>
        <v>107</v>
      </c>
      <c r="B114" s="87" t="s">
        <v>95</v>
      </c>
      <c r="C114" s="87" t="s">
        <v>96</v>
      </c>
      <c r="D114" s="87" t="s">
        <v>175</v>
      </c>
      <c r="E114" s="87" t="s">
        <v>97</v>
      </c>
      <c r="F114" s="87" t="s">
        <v>95</v>
      </c>
      <c r="G114" s="87" t="s">
        <v>97</v>
      </c>
      <c r="H114" s="87" t="s">
        <v>98</v>
      </c>
      <c r="I114" s="87" t="s">
        <v>95</v>
      </c>
      <c r="J114" s="131" t="s">
        <v>186</v>
      </c>
      <c r="K114" s="88">
        <f>K115</f>
        <v>769</v>
      </c>
    </row>
    <row r="115" spans="1:11" ht="28.5" customHeight="1">
      <c r="A115" s="140">
        <f t="shared" si="33"/>
        <v>108</v>
      </c>
      <c r="B115" s="87" t="s">
        <v>95</v>
      </c>
      <c r="C115" s="87" t="s">
        <v>96</v>
      </c>
      <c r="D115" s="87" t="s">
        <v>175</v>
      </c>
      <c r="E115" s="87" t="s">
        <v>125</v>
      </c>
      <c r="F115" s="87" t="s">
        <v>95</v>
      </c>
      <c r="G115" s="87" t="s">
        <v>97</v>
      </c>
      <c r="H115" s="87" t="s">
        <v>98</v>
      </c>
      <c r="I115" s="87" t="s">
        <v>176</v>
      </c>
      <c r="J115" s="132" t="s">
        <v>88</v>
      </c>
      <c r="K115" s="92">
        <f t="shared" ref="K115:K116" si="42">K116</f>
        <v>769</v>
      </c>
    </row>
    <row r="116" spans="1:11" ht="33" customHeight="1">
      <c r="A116" s="140">
        <f t="shared" si="33"/>
        <v>109</v>
      </c>
      <c r="B116" s="87" t="s">
        <v>95</v>
      </c>
      <c r="C116" s="87" t="s">
        <v>96</v>
      </c>
      <c r="D116" s="87" t="s">
        <v>175</v>
      </c>
      <c r="E116" s="87" t="s">
        <v>125</v>
      </c>
      <c r="F116" s="87" t="s">
        <v>118</v>
      </c>
      <c r="G116" s="87" t="s">
        <v>126</v>
      </c>
      <c r="H116" s="87" t="s">
        <v>98</v>
      </c>
      <c r="I116" s="87" t="s">
        <v>176</v>
      </c>
      <c r="J116" s="132" t="s">
        <v>89</v>
      </c>
      <c r="K116" s="92">
        <f t="shared" si="42"/>
        <v>769</v>
      </c>
    </row>
    <row r="117" spans="1:11" ht="37.5" customHeight="1">
      <c r="A117" s="140">
        <f t="shared" si="33"/>
        <v>110</v>
      </c>
      <c r="B117" s="87" t="s">
        <v>133</v>
      </c>
      <c r="C117" s="87" t="s">
        <v>96</v>
      </c>
      <c r="D117" s="87" t="s">
        <v>175</v>
      </c>
      <c r="E117" s="87" t="s">
        <v>125</v>
      </c>
      <c r="F117" s="87" t="s">
        <v>118</v>
      </c>
      <c r="G117" s="87" t="s">
        <v>126</v>
      </c>
      <c r="H117" s="87" t="s">
        <v>98</v>
      </c>
      <c r="I117" s="87" t="s">
        <v>176</v>
      </c>
      <c r="J117" s="132" t="s">
        <v>89</v>
      </c>
      <c r="K117" s="92">
        <v>769</v>
      </c>
    </row>
    <row r="118" spans="1:11" ht="23.25" customHeight="1">
      <c r="A118" s="140">
        <f t="shared" si="33"/>
        <v>111</v>
      </c>
      <c r="B118" s="87" t="s">
        <v>95</v>
      </c>
      <c r="C118" s="87" t="s">
        <v>177</v>
      </c>
      <c r="D118" s="87" t="s">
        <v>97</v>
      </c>
      <c r="E118" s="87" t="s">
        <v>97</v>
      </c>
      <c r="F118" s="87" t="s">
        <v>95</v>
      </c>
      <c r="G118" s="87" t="s">
        <v>97</v>
      </c>
      <c r="H118" s="87" t="s">
        <v>98</v>
      </c>
      <c r="I118" s="87" t="s">
        <v>95</v>
      </c>
      <c r="J118" s="97" t="s">
        <v>3</v>
      </c>
      <c r="K118" s="98">
        <f>K119+K125</f>
        <v>456469.7</v>
      </c>
    </row>
    <row r="119" spans="1:11" ht="63">
      <c r="A119" s="140">
        <f t="shared" si="33"/>
        <v>112</v>
      </c>
      <c r="B119" s="87" t="s">
        <v>95</v>
      </c>
      <c r="C119" s="87" t="s">
        <v>177</v>
      </c>
      <c r="D119" s="87" t="s">
        <v>104</v>
      </c>
      <c r="E119" s="87" t="s">
        <v>97</v>
      </c>
      <c r="F119" s="87" t="s">
        <v>95</v>
      </c>
      <c r="G119" s="87" t="s">
        <v>97</v>
      </c>
      <c r="H119" s="87" t="s">
        <v>98</v>
      </c>
      <c r="I119" s="87" t="s">
        <v>95</v>
      </c>
      <c r="J119" s="97" t="s">
        <v>207</v>
      </c>
      <c r="K119" s="98">
        <f>K120+K123+K124</f>
        <v>454517.10000000003</v>
      </c>
    </row>
    <row r="120" spans="1:11" ht="42.75" customHeight="1">
      <c r="A120" s="140">
        <f t="shared" si="33"/>
        <v>113</v>
      </c>
      <c r="B120" s="87" t="s">
        <v>95</v>
      </c>
      <c r="C120" s="87" t="s">
        <v>177</v>
      </c>
      <c r="D120" s="87" t="s">
        <v>104</v>
      </c>
      <c r="E120" s="87" t="s">
        <v>158</v>
      </c>
      <c r="F120" s="87" t="s">
        <v>95</v>
      </c>
      <c r="G120" s="87" t="s">
        <v>97</v>
      </c>
      <c r="H120" s="87" t="s">
        <v>98</v>
      </c>
      <c r="I120" s="87" t="s">
        <v>132</v>
      </c>
      <c r="J120" s="97" t="s">
        <v>208</v>
      </c>
      <c r="K120" s="98">
        <f>K121+K122</f>
        <v>13851.2</v>
      </c>
    </row>
    <row r="121" spans="1:11" ht="45">
      <c r="A121" s="140">
        <f t="shared" si="33"/>
        <v>114</v>
      </c>
      <c r="B121" s="87" t="s">
        <v>95</v>
      </c>
      <c r="C121" s="87" t="s">
        <v>177</v>
      </c>
      <c r="D121" s="87" t="s">
        <v>104</v>
      </c>
      <c r="E121" s="87" t="s">
        <v>158</v>
      </c>
      <c r="F121" s="87" t="s">
        <v>209</v>
      </c>
      <c r="G121" s="87" t="s">
        <v>126</v>
      </c>
      <c r="H121" s="87" t="s">
        <v>98</v>
      </c>
      <c r="I121" s="87" t="s">
        <v>132</v>
      </c>
      <c r="J121" s="99" t="s">
        <v>210</v>
      </c>
      <c r="K121" s="100">
        <v>3852.2</v>
      </c>
    </row>
    <row r="122" spans="1:11" ht="45">
      <c r="A122" s="140">
        <f t="shared" si="33"/>
        <v>115</v>
      </c>
      <c r="B122" s="142" t="s">
        <v>95</v>
      </c>
      <c r="C122" s="142" t="s">
        <v>177</v>
      </c>
      <c r="D122" s="142" t="s">
        <v>104</v>
      </c>
      <c r="E122" s="142" t="s">
        <v>158</v>
      </c>
      <c r="F122" s="142" t="s">
        <v>335</v>
      </c>
      <c r="G122" s="142" t="s">
        <v>97</v>
      </c>
      <c r="H122" s="142" t="s">
        <v>98</v>
      </c>
      <c r="I122" s="142" t="s">
        <v>132</v>
      </c>
      <c r="J122" s="94" t="s">
        <v>336</v>
      </c>
      <c r="K122" s="100">
        <v>9999</v>
      </c>
    </row>
    <row r="123" spans="1:11" ht="47.25">
      <c r="A123" s="140">
        <f t="shared" si="33"/>
        <v>116</v>
      </c>
      <c r="B123" s="87" t="s">
        <v>95</v>
      </c>
      <c r="C123" s="87" t="s">
        <v>177</v>
      </c>
      <c r="D123" s="87" t="s">
        <v>104</v>
      </c>
      <c r="E123" s="87" t="s">
        <v>179</v>
      </c>
      <c r="F123" s="87" t="s">
        <v>95</v>
      </c>
      <c r="G123" s="87" t="s">
        <v>97</v>
      </c>
      <c r="H123" s="87" t="s">
        <v>98</v>
      </c>
      <c r="I123" s="87" t="s">
        <v>132</v>
      </c>
      <c r="J123" s="97" t="s">
        <v>85</v>
      </c>
      <c r="K123" s="98">
        <v>46464</v>
      </c>
    </row>
    <row r="124" spans="1:11" ht="42.75" customHeight="1">
      <c r="A124" s="140">
        <f t="shared" si="33"/>
        <v>117</v>
      </c>
      <c r="B124" s="95" t="s">
        <v>95</v>
      </c>
      <c r="C124" s="95" t="s">
        <v>177</v>
      </c>
      <c r="D124" s="95" t="s">
        <v>104</v>
      </c>
      <c r="E124" s="95" t="s">
        <v>181</v>
      </c>
      <c r="F124" s="95" t="s">
        <v>95</v>
      </c>
      <c r="G124" s="95" t="s">
        <v>97</v>
      </c>
      <c r="H124" s="95" t="s">
        <v>98</v>
      </c>
      <c r="I124" s="87" t="s">
        <v>132</v>
      </c>
      <c r="J124" s="133" t="s">
        <v>282</v>
      </c>
      <c r="K124" s="98">
        <v>394201.9</v>
      </c>
    </row>
    <row r="125" spans="1:11" ht="25.5" customHeight="1">
      <c r="A125" s="140">
        <f t="shared" si="33"/>
        <v>118</v>
      </c>
      <c r="B125" s="87" t="s">
        <v>95</v>
      </c>
      <c r="C125" s="87" t="s">
        <v>177</v>
      </c>
      <c r="D125" s="87" t="s">
        <v>131</v>
      </c>
      <c r="E125" s="87" t="s">
        <v>97</v>
      </c>
      <c r="F125" s="87" t="s">
        <v>95</v>
      </c>
      <c r="G125" s="87" t="s">
        <v>97</v>
      </c>
      <c r="H125" s="87" t="s">
        <v>98</v>
      </c>
      <c r="I125" s="87" t="s">
        <v>95</v>
      </c>
      <c r="J125" s="134" t="s">
        <v>49</v>
      </c>
      <c r="K125" s="103">
        <f t="shared" ref="K125:K126" si="43">K126</f>
        <v>1952.6</v>
      </c>
    </row>
    <row r="126" spans="1:11" ht="30">
      <c r="A126" s="140">
        <f t="shared" si="33"/>
        <v>119</v>
      </c>
      <c r="B126" s="87" t="s">
        <v>95</v>
      </c>
      <c r="C126" s="87" t="s">
        <v>177</v>
      </c>
      <c r="D126" s="87" t="s">
        <v>131</v>
      </c>
      <c r="E126" s="87" t="s">
        <v>126</v>
      </c>
      <c r="F126" s="87" t="s">
        <v>95</v>
      </c>
      <c r="G126" s="87" t="s">
        <v>126</v>
      </c>
      <c r="H126" s="87" t="s">
        <v>98</v>
      </c>
      <c r="I126" s="87" t="s">
        <v>176</v>
      </c>
      <c r="J126" s="119" t="s">
        <v>50</v>
      </c>
      <c r="K126" s="104">
        <f t="shared" si="43"/>
        <v>1952.6</v>
      </c>
    </row>
    <row r="127" spans="1:11" ht="30">
      <c r="A127" s="140">
        <f t="shared" si="33"/>
        <v>120</v>
      </c>
      <c r="B127" s="87" t="s">
        <v>150</v>
      </c>
      <c r="C127" s="87" t="s">
        <v>177</v>
      </c>
      <c r="D127" s="87" t="s">
        <v>131</v>
      </c>
      <c r="E127" s="87" t="s">
        <v>126</v>
      </c>
      <c r="F127" s="87" t="s">
        <v>163</v>
      </c>
      <c r="G127" s="87" t="s">
        <v>126</v>
      </c>
      <c r="H127" s="87" t="s">
        <v>98</v>
      </c>
      <c r="I127" s="87" t="s">
        <v>176</v>
      </c>
      <c r="J127" s="119" t="s">
        <v>50</v>
      </c>
      <c r="K127" s="92">
        <v>1952.6</v>
      </c>
    </row>
    <row r="128" spans="1:11" ht="15.75">
      <c r="A128" s="140">
        <f t="shared" si="33"/>
        <v>121</v>
      </c>
      <c r="B128" s="105"/>
      <c r="C128" s="105"/>
      <c r="D128" s="105"/>
      <c r="E128" s="105"/>
      <c r="F128" s="105"/>
      <c r="G128" s="105"/>
      <c r="H128" s="105"/>
      <c r="I128" s="105"/>
      <c r="J128" s="135" t="s">
        <v>4</v>
      </c>
      <c r="K128" s="88">
        <f>K118+K8</f>
        <v>834167.5</v>
      </c>
    </row>
  </sheetData>
  <mergeCells count="9">
    <mergeCell ref="A1:K1"/>
    <mergeCell ref="A3:K3"/>
    <mergeCell ref="B4:I4"/>
    <mergeCell ref="B5:B6"/>
    <mergeCell ref="C5:G5"/>
    <mergeCell ref="H5:I5"/>
    <mergeCell ref="A4:A6"/>
    <mergeCell ref="J4:J6"/>
    <mergeCell ref="K4:K6"/>
  </mergeCells>
  <pageMargins left="0.55118110236220474" right="0.39370078740157483" top="0.39370078740157483" bottom="0.39370078740157483" header="0" footer="0"/>
  <pageSetup paperSize="9" scale="98" fitToHeight="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127"/>
  <sheetViews>
    <sheetView tabSelected="1" view="pageLayout" workbookViewId="0">
      <selection sqref="A1:L1"/>
    </sheetView>
  </sheetViews>
  <sheetFormatPr defaultRowHeight="15"/>
  <cols>
    <col min="1" max="1" width="5.28515625" style="106" customWidth="1"/>
    <col min="2" max="2" width="4.85546875" style="111" customWidth="1"/>
    <col min="3" max="3" width="3.28515625" style="111" customWidth="1"/>
    <col min="4" max="4" width="4" style="111" customWidth="1"/>
    <col min="5" max="5" width="3.7109375" style="111" customWidth="1"/>
    <col min="6" max="6" width="4.85546875" style="111" customWidth="1"/>
    <col min="7" max="7" width="3.85546875" style="111" customWidth="1"/>
    <col min="8" max="8" width="5.7109375" style="111" customWidth="1"/>
    <col min="9" max="9" width="4.28515625" style="111" customWidth="1"/>
    <col min="10" max="10" width="33.7109375" style="112" customWidth="1"/>
    <col min="11" max="12" width="11.5703125" style="113" customWidth="1"/>
  </cols>
  <sheetData>
    <row r="1" spans="1:12" ht="70.5" customHeight="1">
      <c r="A1" s="144" t="s">
        <v>353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2">
      <c r="A2" s="139"/>
      <c r="B2" s="81"/>
      <c r="C2" s="81"/>
      <c r="D2" s="81"/>
      <c r="E2" s="81"/>
      <c r="F2" s="81"/>
      <c r="G2" s="81"/>
      <c r="H2" s="81"/>
      <c r="I2" s="81"/>
      <c r="J2" s="82"/>
      <c r="K2" s="107"/>
      <c r="L2" s="107"/>
    </row>
    <row r="3" spans="1:12" ht="15.75" customHeight="1">
      <c r="A3" s="145" t="s">
        <v>352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</row>
    <row r="4" spans="1:12" ht="12.75" customHeight="1">
      <c r="A4" s="159" t="s">
        <v>192</v>
      </c>
      <c r="B4" s="151" t="s">
        <v>105</v>
      </c>
      <c r="C4" s="151"/>
      <c r="D4" s="151"/>
      <c r="E4" s="151"/>
      <c r="F4" s="151"/>
      <c r="G4" s="151"/>
      <c r="H4" s="151"/>
      <c r="I4" s="151"/>
      <c r="J4" s="155" t="s">
        <v>193</v>
      </c>
      <c r="K4" s="158" t="s">
        <v>349</v>
      </c>
      <c r="L4" s="158" t="s">
        <v>350</v>
      </c>
    </row>
    <row r="5" spans="1:12" ht="53.25" customHeight="1">
      <c r="A5" s="159"/>
      <c r="B5" s="150" t="s">
        <v>106</v>
      </c>
      <c r="C5" s="151" t="s">
        <v>107</v>
      </c>
      <c r="D5" s="151"/>
      <c r="E5" s="151"/>
      <c r="F5" s="151"/>
      <c r="G5" s="151"/>
      <c r="H5" s="151" t="s">
        <v>108</v>
      </c>
      <c r="I5" s="151"/>
      <c r="J5" s="156"/>
      <c r="K5" s="158"/>
      <c r="L5" s="158"/>
    </row>
    <row r="6" spans="1:12" ht="169.5">
      <c r="A6" s="159"/>
      <c r="B6" s="150"/>
      <c r="C6" s="84" t="s">
        <v>109</v>
      </c>
      <c r="D6" s="84" t="s">
        <v>110</v>
      </c>
      <c r="E6" s="84" t="s">
        <v>111</v>
      </c>
      <c r="F6" s="84" t="s">
        <v>112</v>
      </c>
      <c r="G6" s="85" t="s">
        <v>113</v>
      </c>
      <c r="H6" s="85" t="s">
        <v>114</v>
      </c>
      <c r="I6" s="85" t="s">
        <v>115</v>
      </c>
      <c r="J6" s="157"/>
      <c r="K6" s="158"/>
      <c r="L6" s="158"/>
    </row>
    <row r="7" spans="1:12" s="136" customFormat="1" ht="12.75">
      <c r="A7" s="137"/>
      <c r="B7" s="137">
        <v>1</v>
      </c>
      <c r="C7" s="137">
        <v>2</v>
      </c>
      <c r="D7" s="137">
        <v>3</v>
      </c>
      <c r="E7" s="137">
        <v>4</v>
      </c>
      <c r="F7" s="137">
        <v>5</v>
      </c>
      <c r="G7" s="137">
        <v>6</v>
      </c>
      <c r="H7" s="137">
        <v>7</v>
      </c>
      <c r="I7" s="137">
        <v>8</v>
      </c>
      <c r="J7" s="137">
        <v>9</v>
      </c>
      <c r="K7" s="138">
        <v>10</v>
      </c>
      <c r="L7" s="138">
        <v>11</v>
      </c>
    </row>
    <row r="8" spans="1:12" ht="31.5">
      <c r="A8" s="140">
        <v>1</v>
      </c>
      <c r="B8" s="87" t="s">
        <v>95</v>
      </c>
      <c r="C8" s="87" t="s">
        <v>96</v>
      </c>
      <c r="D8" s="87" t="s">
        <v>97</v>
      </c>
      <c r="E8" s="87" t="s">
        <v>97</v>
      </c>
      <c r="F8" s="87" t="s">
        <v>95</v>
      </c>
      <c r="G8" s="87" t="s">
        <v>97</v>
      </c>
      <c r="H8" s="87" t="s">
        <v>98</v>
      </c>
      <c r="I8" s="87" t="s">
        <v>95</v>
      </c>
      <c r="J8" s="114" t="s">
        <v>30</v>
      </c>
      <c r="K8" s="88">
        <f>K9+K24+K31+K39+K44+K61+K68+K80+K86+K89+K18+K113</f>
        <v>388333.10000000003</v>
      </c>
      <c r="L8" s="88">
        <f>L9+L24+L31+L39+L44+L61+L68+L80+L86+L89+L18+L113</f>
        <v>413962.4</v>
      </c>
    </row>
    <row r="9" spans="1:12" ht="31.5">
      <c r="A9" s="140">
        <f>A8+1</f>
        <v>2</v>
      </c>
      <c r="B9" s="87" t="s">
        <v>95</v>
      </c>
      <c r="C9" s="87" t="s">
        <v>96</v>
      </c>
      <c r="D9" s="87" t="s">
        <v>99</v>
      </c>
      <c r="E9" s="87" t="s">
        <v>97</v>
      </c>
      <c r="F9" s="87" t="s">
        <v>95</v>
      </c>
      <c r="G9" s="87" t="s">
        <v>97</v>
      </c>
      <c r="H9" s="87" t="s">
        <v>98</v>
      </c>
      <c r="I9" s="87" t="s">
        <v>95</v>
      </c>
      <c r="J9" s="114" t="s">
        <v>9</v>
      </c>
      <c r="K9" s="88">
        <f t="shared" ref="K9:L9" si="0">K10+K13</f>
        <v>239227</v>
      </c>
      <c r="L9" s="88">
        <f t="shared" si="0"/>
        <v>263516</v>
      </c>
    </row>
    <row r="10" spans="1:12" ht="31.5">
      <c r="A10" s="140">
        <f t="shared" ref="A10:A73" si="1">A9+1</f>
        <v>3</v>
      </c>
      <c r="B10" s="87" t="s">
        <v>95</v>
      </c>
      <c r="C10" s="87" t="s">
        <v>96</v>
      </c>
      <c r="D10" s="87" t="s">
        <v>99</v>
      </c>
      <c r="E10" s="87" t="s">
        <v>99</v>
      </c>
      <c r="F10" s="87" t="s">
        <v>95</v>
      </c>
      <c r="G10" s="87" t="s">
        <v>97</v>
      </c>
      <c r="H10" s="87" t="s">
        <v>98</v>
      </c>
      <c r="I10" s="87" t="s">
        <v>100</v>
      </c>
      <c r="J10" s="114" t="s">
        <v>10</v>
      </c>
      <c r="K10" s="88">
        <f t="shared" ref="K10:L11" si="2">K11</f>
        <v>95427</v>
      </c>
      <c r="L10" s="88">
        <f t="shared" si="2"/>
        <v>114550</v>
      </c>
    </row>
    <row r="11" spans="1:12" ht="70.5" customHeight="1">
      <c r="A11" s="140">
        <f t="shared" si="1"/>
        <v>4</v>
      </c>
      <c r="B11" s="87" t="s">
        <v>95</v>
      </c>
      <c r="C11" s="87" t="s">
        <v>96</v>
      </c>
      <c r="D11" s="87" t="s">
        <v>99</v>
      </c>
      <c r="E11" s="87" t="s">
        <v>99</v>
      </c>
      <c r="F11" s="87" t="s">
        <v>101</v>
      </c>
      <c r="G11" s="87" t="s">
        <v>97</v>
      </c>
      <c r="H11" s="87" t="s">
        <v>98</v>
      </c>
      <c r="I11" s="87" t="s">
        <v>100</v>
      </c>
      <c r="J11" s="115" t="s">
        <v>11</v>
      </c>
      <c r="K11" s="89">
        <f t="shared" si="2"/>
        <v>95427</v>
      </c>
      <c r="L11" s="89">
        <f t="shared" si="2"/>
        <v>114550</v>
      </c>
    </row>
    <row r="12" spans="1:12" ht="105">
      <c r="A12" s="140">
        <f t="shared" si="1"/>
        <v>5</v>
      </c>
      <c r="B12" s="87" t="s">
        <v>102</v>
      </c>
      <c r="C12" s="87" t="s">
        <v>96</v>
      </c>
      <c r="D12" s="87" t="s">
        <v>99</v>
      </c>
      <c r="E12" s="87" t="s">
        <v>99</v>
      </c>
      <c r="F12" s="87" t="s">
        <v>103</v>
      </c>
      <c r="G12" s="87" t="s">
        <v>104</v>
      </c>
      <c r="H12" s="87" t="s">
        <v>98</v>
      </c>
      <c r="I12" s="87" t="s">
        <v>100</v>
      </c>
      <c r="J12" s="115" t="s">
        <v>354</v>
      </c>
      <c r="K12" s="89">
        <v>95427</v>
      </c>
      <c r="L12" s="89">
        <v>114550</v>
      </c>
    </row>
    <row r="13" spans="1:12" ht="31.5">
      <c r="A13" s="140">
        <f t="shared" si="1"/>
        <v>6</v>
      </c>
      <c r="B13" s="87" t="s">
        <v>95</v>
      </c>
      <c r="C13" s="87" t="s">
        <v>96</v>
      </c>
      <c r="D13" s="87" t="s">
        <v>99</v>
      </c>
      <c r="E13" s="87" t="s">
        <v>104</v>
      </c>
      <c r="F13" s="87" t="s">
        <v>95</v>
      </c>
      <c r="G13" s="87" t="s">
        <v>99</v>
      </c>
      <c r="H13" s="87" t="s">
        <v>98</v>
      </c>
      <c r="I13" s="87" t="s">
        <v>100</v>
      </c>
      <c r="J13" s="114" t="s">
        <v>12</v>
      </c>
      <c r="K13" s="88">
        <f t="shared" ref="K13:L13" si="3">SUM(K14:K17)</f>
        <v>143800</v>
      </c>
      <c r="L13" s="88">
        <f t="shared" si="3"/>
        <v>148966</v>
      </c>
    </row>
    <row r="14" spans="1:12" ht="159.75" customHeight="1">
      <c r="A14" s="140">
        <f t="shared" si="1"/>
        <v>7</v>
      </c>
      <c r="B14" s="87" t="s">
        <v>102</v>
      </c>
      <c r="C14" s="87" t="s">
        <v>96</v>
      </c>
      <c r="D14" s="87" t="s">
        <v>99</v>
      </c>
      <c r="E14" s="87" t="s">
        <v>104</v>
      </c>
      <c r="F14" s="87" t="s">
        <v>101</v>
      </c>
      <c r="G14" s="87" t="s">
        <v>99</v>
      </c>
      <c r="H14" s="87" t="s">
        <v>98</v>
      </c>
      <c r="I14" s="87" t="s">
        <v>100</v>
      </c>
      <c r="J14" s="116" t="s">
        <v>46</v>
      </c>
      <c r="K14" s="89">
        <v>140597</v>
      </c>
      <c r="L14" s="89">
        <v>145646</v>
      </c>
    </row>
    <row r="15" spans="1:12" ht="240">
      <c r="A15" s="140">
        <f t="shared" si="1"/>
        <v>8</v>
      </c>
      <c r="B15" s="87" t="s">
        <v>102</v>
      </c>
      <c r="C15" s="87" t="s">
        <v>96</v>
      </c>
      <c r="D15" s="87" t="s">
        <v>99</v>
      </c>
      <c r="E15" s="87" t="s">
        <v>104</v>
      </c>
      <c r="F15" s="87" t="s">
        <v>116</v>
      </c>
      <c r="G15" s="87" t="s">
        <v>99</v>
      </c>
      <c r="H15" s="87" t="s">
        <v>98</v>
      </c>
      <c r="I15" s="87" t="s">
        <v>100</v>
      </c>
      <c r="J15" s="115" t="s">
        <v>47</v>
      </c>
      <c r="K15" s="89">
        <v>820</v>
      </c>
      <c r="L15" s="89">
        <v>850</v>
      </c>
    </row>
    <row r="16" spans="1:12" ht="90">
      <c r="A16" s="140">
        <f t="shared" si="1"/>
        <v>9</v>
      </c>
      <c r="B16" s="87" t="s">
        <v>102</v>
      </c>
      <c r="C16" s="87" t="s">
        <v>96</v>
      </c>
      <c r="D16" s="87" t="s">
        <v>99</v>
      </c>
      <c r="E16" s="87" t="s">
        <v>104</v>
      </c>
      <c r="F16" s="87" t="s">
        <v>117</v>
      </c>
      <c r="G16" s="87" t="s">
        <v>99</v>
      </c>
      <c r="H16" s="87" t="s">
        <v>98</v>
      </c>
      <c r="I16" s="87" t="s">
        <v>100</v>
      </c>
      <c r="J16" s="117" t="s">
        <v>48</v>
      </c>
      <c r="K16" s="90">
        <v>2218</v>
      </c>
      <c r="L16" s="90">
        <v>2299</v>
      </c>
    </row>
    <row r="17" spans="1:12" ht="210">
      <c r="A17" s="140">
        <f t="shared" si="1"/>
        <v>10</v>
      </c>
      <c r="B17" s="87" t="s">
        <v>102</v>
      </c>
      <c r="C17" s="87" t="s">
        <v>96</v>
      </c>
      <c r="D17" s="87" t="s">
        <v>99</v>
      </c>
      <c r="E17" s="87" t="s">
        <v>104</v>
      </c>
      <c r="F17" s="87" t="s">
        <v>118</v>
      </c>
      <c r="G17" s="87" t="s">
        <v>99</v>
      </c>
      <c r="H17" s="87" t="s">
        <v>98</v>
      </c>
      <c r="I17" s="87" t="s">
        <v>100</v>
      </c>
      <c r="J17" s="117" t="s">
        <v>71</v>
      </c>
      <c r="K17" s="90">
        <v>165</v>
      </c>
      <c r="L17" s="90">
        <v>171</v>
      </c>
    </row>
    <row r="18" spans="1:12" ht="83.25" customHeight="1">
      <c r="A18" s="140">
        <f t="shared" si="1"/>
        <v>11</v>
      </c>
      <c r="B18" s="87" t="s">
        <v>95</v>
      </c>
      <c r="C18" s="87" t="s">
        <v>96</v>
      </c>
      <c r="D18" s="87" t="s">
        <v>119</v>
      </c>
      <c r="E18" s="87" t="s">
        <v>97</v>
      </c>
      <c r="F18" s="87" t="s">
        <v>95</v>
      </c>
      <c r="G18" s="87" t="s">
        <v>97</v>
      </c>
      <c r="H18" s="87" t="s">
        <v>98</v>
      </c>
      <c r="I18" s="87" t="s">
        <v>95</v>
      </c>
      <c r="J18" s="118" t="s">
        <v>65</v>
      </c>
      <c r="K18" s="91">
        <f t="shared" ref="K18:L18" si="4">K19</f>
        <v>1416.4</v>
      </c>
      <c r="L18" s="91">
        <f t="shared" si="4"/>
        <v>1610.7</v>
      </c>
    </row>
    <row r="19" spans="1:12" ht="81" customHeight="1">
      <c r="A19" s="140">
        <f t="shared" si="1"/>
        <v>12</v>
      </c>
      <c r="B19" s="87" t="s">
        <v>95</v>
      </c>
      <c r="C19" s="87" t="s">
        <v>96</v>
      </c>
      <c r="D19" s="87" t="s">
        <v>119</v>
      </c>
      <c r="E19" s="87" t="s">
        <v>104</v>
      </c>
      <c r="F19" s="87" t="s">
        <v>95</v>
      </c>
      <c r="G19" s="87" t="s">
        <v>99</v>
      </c>
      <c r="H19" s="87" t="s">
        <v>98</v>
      </c>
      <c r="I19" s="87" t="s">
        <v>100</v>
      </c>
      <c r="J19" s="118" t="s">
        <v>66</v>
      </c>
      <c r="K19" s="91">
        <f t="shared" ref="K19:L19" si="5">K20+K21+K22+K23</f>
        <v>1416.4</v>
      </c>
      <c r="L19" s="91">
        <f t="shared" si="5"/>
        <v>1610.7</v>
      </c>
    </row>
    <row r="20" spans="1:12" ht="165">
      <c r="A20" s="140">
        <f t="shared" si="1"/>
        <v>13</v>
      </c>
      <c r="B20" s="87" t="s">
        <v>120</v>
      </c>
      <c r="C20" s="87" t="s">
        <v>96</v>
      </c>
      <c r="D20" s="87" t="s">
        <v>119</v>
      </c>
      <c r="E20" s="87" t="s">
        <v>104</v>
      </c>
      <c r="F20" s="87" t="s">
        <v>121</v>
      </c>
      <c r="G20" s="87" t="s">
        <v>99</v>
      </c>
      <c r="H20" s="87" t="s">
        <v>98</v>
      </c>
      <c r="I20" s="87" t="s">
        <v>100</v>
      </c>
      <c r="J20" s="119" t="s">
        <v>67</v>
      </c>
      <c r="K20" s="90">
        <v>513.29999999999995</v>
      </c>
      <c r="L20" s="90">
        <v>582.5</v>
      </c>
    </row>
    <row r="21" spans="1:12" ht="195">
      <c r="A21" s="140">
        <f t="shared" si="1"/>
        <v>14</v>
      </c>
      <c r="B21" s="87" t="s">
        <v>120</v>
      </c>
      <c r="C21" s="87" t="s">
        <v>96</v>
      </c>
      <c r="D21" s="87" t="s">
        <v>119</v>
      </c>
      <c r="E21" s="87" t="s">
        <v>104</v>
      </c>
      <c r="F21" s="87" t="s">
        <v>122</v>
      </c>
      <c r="G21" s="87" t="s">
        <v>99</v>
      </c>
      <c r="H21" s="87" t="s">
        <v>98</v>
      </c>
      <c r="I21" s="87" t="s">
        <v>100</v>
      </c>
      <c r="J21" s="117" t="s">
        <v>342</v>
      </c>
      <c r="K21" s="90">
        <v>3.4</v>
      </c>
      <c r="L21" s="90">
        <v>3.7</v>
      </c>
    </row>
    <row r="22" spans="1:12" ht="150">
      <c r="A22" s="140">
        <f t="shared" si="1"/>
        <v>15</v>
      </c>
      <c r="B22" s="87" t="s">
        <v>120</v>
      </c>
      <c r="C22" s="87" t="s">
        <v>96</v>
      </c>
      <c r="D22" s="87" t="s">
        <v>119</v>
      </c>
      <c r="E22" s="87" t="s">
        <v>104</v>
      </c>
      <c r="F22" s="87" t="s">
        <v>123</v>
      </c>
      <c r="G22" s="87" t="s">
        <v>99</v>
      </c>
      <c r="H22" s="87" t="s">
        <v>98</v>
      </c>
      <c r="I22" s="87" t="s">
        <v>100</v>
      </c>
      <c r="J22" s="117" t="s">
        <v>343</v>
      </c>
      <c r="K22" s="90">
        <v>995.2</v>
      </c>
      <c r="L22" s="90">
        <v>1130</v>
      </c>
    </row>
    <row r="23" spans="1:12" ht="150">
      <c r="A23" s="140">
        <f t="shared" si="1"/>
        <v>16</v>
      </c>
      <c r="B23" s="87" t="s">
        <v>120</v>
      </c>
      <c r="C23" s="87" t="s">
        <v>96</v>
      </c>
      <c r="D23" s="87" t="s">
        <v>119</v>
      </c>
      <c r="E23" s="87" t="s">
        <v>104</v>
      </c>
      <c r="F23" s="87" t="s">
        <v>124</v>
      </c>
      <c r="G23" s="87" t="s">
        <v>99</v>
      </c>
      <c r="H23" s="87" t="s">
        <v>98</v>
      </c>
      <c r="I23" s="87" t="s">
        <v>100</v>
      </c>
      <c r="J23" s="117" t="s">
        <v>344</v>
      </c>
      <c r="K23" s="90">
        <v>-95.5</v>
      </c>
      <c r="L23" s="90">
        <v>-105.5</v>
      </c>
    </row>
    <row r="24" spans="1:12" ht="31.5">
      <c r="A24" s="140">
        <f t="shared" si="1"/>
        <v>17</v>
      </c>
      <c r="B24" s="87" t="s">
        <v>95</v>
      </c>
      <c r="C24" s="87" t="s">
        <v>96</v>
      </c>
      <c r="D24" s="87" t="s">
        <v>125</v>
      </c>
      <c r="E24" s="87" t="s">
        <v>97</v>
      </c>
      <c r="F24" s="87" t="s">
        <v>95</v>
      </c>
      <c r="G24" s="87" t="s">
        <v>97</v>
      </c>
      <c r="H24" s="87" t="s">
        <v>98</v>
      </c>
      <c r="I24" s="87" t="s">
        <v>95</v>
      </c>
      <c r="J24" s="114" t="s">
        <v>13</v>
      </c>
      <c r="K24" s="88">
        <f>K25+K27+K29</f>
        <v>7546</v>
      </c>
      <c r="L24" s="88">
        <f>L25+L27+L29</f>
        <v>2279</v>
      </c>
    </row>
    <row r="25" spans="1:12" ht="63">
      <c r="A25" s="140">
        <f t="shared" si="1"/>
        <v>18</v>
      </c>
      <c r="B25" s="87" t="s">
        <v>95</v>
      </c>
      <c r="C25" s="87" t="s">
        <v>96</v>
      </c>
      <c r="D25" s="87" t="s">
        <v>125</v>
      </c>
      <c r="E25" s="87" t="s">
        <v>104</v>
      </c>
      <c r="F25" s="87" t="s">
        <v>95</v>
      </c>
      <c r="G25" s="87" t="s">
        <v>104</v>
      </c>
      <c r="H25" s="87" t="s">
        <v>98</v>
      </c>
      <c r="I25" s="87" t="s">
        <v>100</v>
      </c>
      <c r="J25" s="114" t="s">
        <v>14</v>
      </c>
      <c r="K25" s="88">
        <f>K26</f>
        <v>7231</v>
      </c>
      <c r="L25" s="88">
        <f>L26</f>
        <v>1920</v>
      </c>
    </row>
    <row r="26" spans="1:12" ht="45">
      <c r="A26" s="140">
        <f t="shared" si="1"/>
        <v>19</v>
      </c>
      <c r="B26" s="87" t="s">
        <v>102</v>
      </c>
      <c r="C26" s="87" t="s">
        <v>96</v>
      </c>
      <c r="D26" s="87" t="s">
        <v>125</v>
      </c>
      <c r="E26" s="87" t="s">
        <v>104</v>
      </c>
      <c r="F26" s="87" t="s">
        <v>101</v>
      </c>
      <c r="G26" s="87" t="s">
        <v>104</v>
      </c>
      <c r="H26" s="87" t="s">
        <v>98</v>
      </c>
      <c r="I26" s="87" t="s">
        <v>100</v>
      </c>
      <c r="J26" s="115" t="s">
        <v>14</v>
      </c>
      <c r="K26" s="92">
        <v>7231</v>
      </c>
      <c r="L26" s="92">
        <v>1920</v>
      </c>
    </row>
    <row r="27" spans="1:12" ht="47.25">
      <c r="A27" s="140">
        <f t="shared" si="1"/>
        <v>20</v>
      </c>
      <c r="B27" s="87" t="s">
        <v>95</v>
      </c>
      <c r="C27" s="87" t="s">
        <v>96</v>
      </c>
      <c r="D27" s="87" t="s">
        <v>125</v>
      </c>
      <c r="E27" s="87" t="s">
        <v>119</v>
      </c>
      <c r="F27" s="87" t="s">
        <v>95</v>
      </c>
      <c r="G27" s="87" t="s">
        <v>99</v>
      </c>
      <c r="H27" s="87" t="s">
        <v>98</v>
      </c>
      <c r="I27" s="87" t="s">
        <v>100</v>
      </c>
      <c r="J27" s="114" t="s">
        <v>15</v>
      </c>
      <c r="K27" s="88">
        <f t="shared" ref="K27:L27" si="6">K28</f>
        <v>16</v>
      </c>
      <c r="L27" s="88">
        <f t="shared" si="6"/>
        <v>17</v>
      </c>
    </row>
    <row r="28" spans="1:12" ht="30">
      <c r="A28" s="140">
        <f t="shared" si="1"/>
        <v>21</v>
      </c>
      <c r="B28" s="87" t="s">
        <v>102</v>
      </c>
      <c r="C28" s="87" t="s">
        <v>96</v>
      </c>
      <c r="D28" s="87" t="s">
        <v>125</v>
      </c>
      <c r="E28" s="87" t="s">
        <v>119</v>
      </c>
      <c r="F28" s="87" t="s">
        <v>101</v>
      </c>
      <c r="G28" s="87" t="s">
        <v>99</v>
      </c>
      <c r="H28" s="87" t="s">
        <v>98</v>
      </c>
      <c r="I28" s="87" t="s">
        <v>100</v>
      </c>
      <c r="J28" s="115" t="s">
        <v>15</v>
      </c>
      <c r="K28" s="92">
        <v>16</v>
      </c>
      <c r="L28" s="92">
        <v>17</v>
      </c>
    </row>
    <row r="29" spans="1:12" ht="47.25">
      <c r="A29" s="140">
        <f t="shared" si="1"/>
        <v>22</v>
      </c>
      <c r="B29" s="87" t="s">
        <v>95</v>
      </c>
      <c r="C29" s="87" t="s">
        <v>96</v>
      </c>
      <c r="D29" s="87" t="s">
        <v>125</v>
      </c>
      <c r="E29" s="87" t="s">
        <v>126</v>
      </c>
      <c r="F29" s="87" t="s">
        <v>95</v>
      </c>
      <c r="G29" s="87" t="s">
        <v>104</v>
      </c>
      <c r="H29" s="87" t="s">
        <v>98</v>
      </c>
      <c r="I29" s="87" t="s">
        <v>100</v>
      </c>
      <c r="J29" s="120" t="s">
        <v>55</v>
      </c>
      <c r="K29" s="88">
        <f t="shared" ref="K29:L29" si="7">K30</f>
        <v>299</v>
      </c>
      <c r="L29" s="88">
        <f t="shared" si="7"/>
        <v>342</v>
      </c>
    </row>
    <row r="30" spans="1:12" ht="75">
      <c r="A30" s="140">
        <f t="shared" si="1"/>
        <v>23</v>
      </c>
      <c r="B30" s="87" t="s">
        <v>102</v>
      </c>
      <c r="C30" s="87" t="s">
        <v>96</v>
      </c>
      <c r="D30" s="87" t="s">
        <v>125</v>
      </c>
      <c r="E30" s="87" t="s">
        <v>126</v>
      </c>
      <c r="F30" s="87" t="s">
        <v>101</v>
      </c>
      <c r="G30" s="87" t="s">
        <v>104</v>
      </c>
      <c r="H30" s="87" t="s">
        <v>98</v>
      </c>
      <c r="I30" s="87" t="s">
        <v>100</v>
      </c>
      <c r="J30" s="121" t="s">
        <v>56</v>
      </c>
      <c r="K30" s="92">
        <v>299</v>
      </c>
      <c r="L30" s="92">
        <v>342</v>
      </c>
    </row>
    <row r="31" spans="1:12" ht="15.75">
      <c r="A31" s="140">
        <f t="shared" si="1"/>
        <v>24</v>
      </c>
      <c r="B31" s="87" t="s">
        <v>95</v>
      </c>
      <c r="C31" s="87" t="s">
        <v>96</v>
      </c>
      <c r="D31" s="87" t="s">
        <v>127</v>
      </c>
      <c r="E31" s="87" t="s">
        <v>97</v>
      </c>
      <c r="F31" s="87" t="s">
        <v>95</v>
      </c>
      <c r="G31" s="87" t="s">
        <v>97</v>
      </c>
      <c r="H31" s="87" t="s">
        <v>98</v>
      </c>
      <c r="I31" s="87" t="s">
        <v>95</v>
      </c>
      <c r="J31" s="114" t="s">
        <v>16</v>
      </c>
      <c r="K31" s="88">
        <f t="shared" ref="K31:L31" si="8">K33+K34</f>
        <v>50054</v>
      </c>
      <c r="L31" s="88">
        <f t="shared" si="8"/>
        <v>53527</v>
      </c>
    </row>
    <row r="32" spans="1:12" ht="31.5">
      <c r="A32" s="140">
        <f t="shared" si="1"/>
        <v>25</v>
      </c>
      <c r="B32" s="87" t="s">
        <v>95</v>
      </c>
      <c r="C32" s="87" t="s">
        <v>96</v>
      </c>
      <c r="D32" s="87" t="s">
        <v>127</v>
      </c>
      <c r="E32" s="87" t="s">
        <v>99</v>
      </c>
      <c r="F32" s="87" t="s">
        <v>95</v>
      </c>
      <c r="G32" s="87" t="s">
        <v>97</v>
      </c>
      <c r="H32" s="87" t="s">
        <v>98</v>
      </c>
      <c r="I32" s="87" t="s">
        <v>100</v>
      </c>
      <c r="J32" s="114" t="s">
        <v>17</v>
      </c>
      <c r="K32" s="88">
        <f t="shared" ref="K32:L32" si="9">K33</f>
        <v>9900</v>
      </c>
      <c r="L32" s="88">
        <f t="shared" si="9"/>
        <v>11880</v>
      </c>
    </row>
    <row r="33" spans="1:14" ht="90">
      <c r="A33" s="140">
        <f t="shared" si="1"/>
        <v>26</v>
      </c>
      <c r="B33" s="87" t="s">
        <v>102</v>
      </c>
      <c r="C33" s="87" t="s">
        <v>96</v>
      </c>
      <c r="D33" s="87" t="s">
        <v>127</v>
      </c>
      <c r="E33" s="87" t="s">
        <v>99</v>
      </c>
      <c r="F33" s="87" t="s">
        <v>116</v>
      </c>
      <c r="G33" s="87" t="s">
        <v>126</v>
      </c>
      <c r="H33" s="87" t="s">
        <v>98</v>
      </c>
      <c r="I33" s="87" t="s">
        <v>100</v>
      </c>
      <c r="J33" s="115" t="s">
        <v>18</v>
      </c>
      <c r="K33" s="92">
        <v>9900</v>
      </c>
      <c r="L33" s="92">
        <v>11880</v>
      </c>
      <c r="M33" s="14"/>
      <c r="N33" s="14"/>
    </row>
    <row r="34" spans="1:14" ht="15.75">
      <c r="A34" s="140">
        <f t="shared" si="1"/>
        <v>27</v>
      </c>
      <c r="B34" s="87" t="s">
        <v>95</v>
      </c>
      <c r="C34" s="87" t="s">
        <v>96</v>
      </c>
      <c r="D34" s="87" t="s">
        <v>127</v>
      </c>
      <c r="E34" s="87" t="s">
        <v>127</v>
      </c>
      <c r="F34" s="87" t="s">
        <v>95</v>
      </c>
      <c r="G34" s="87" t="s">
        <v>97</v>
      </c>
      <c r="H34" s="87" t="s">
        <v>98</v>
      </c>
      <c r="I34" s="87" t="s">
        <v>100</v>
      </c>
      <c r="J34" s="114" t="s">
        <v>19</v>
      </c>
      <c r="K34" s="88">
        <f t="shared" ref="K34:L34" si="10">K35+K37</f>
        <v>40154</v>
      </c>
      <c r="L34" s="88">
        <f t="shared" si="10"/>
        <v>41647</v>
      </c>
      <c r="M34" s="13"/>
      <c r="N34" s="13"/>
    </row>
    <row r="35" spans="1:14" ht="30">
      <c r="A35" s="140">
        <f t="shared" si="1"/>
        <v>28</v>
      </c>
      <c r="B35" s="87" t="s">
        <v>95</v>
      </c>
      <c r="C35" s="87" t="s">
        <v>96</v>
      </c>
      <c r="D35" s="87" t="s">
        <v>127</v>
      </c>
      <c r="E35" s="87" t="s">
        <v>127</v>
      </c>
      <c r="F35" s="87" t="s">
        <v>117</v>
      </c>
      <c r="G35" s="87" t="s">
        <v>97</v>
      </c>
      <c r="H35" s="87" t="s">
        <v>98</v>
      </c>
      <c r="I35" s="87" t="s">
        <v>100</v>
      </c>
      <c r="J35" s="115" t="s">
        <v>78</v>
      </c>
      <c r="K35" s="92">
        <f t="shared" ref="K35:L35" si="11">K36</f>
        <v>27308</v>
      </c>
      <c r="L35" s="92">
        <f t="shared" si="11"/>
        <v>28371</v>
      </c>
    </row>
    <row r="36" spans="1:14" ht="75">
      <c r="A36" s="140">
        <f t="shared" si="1"/>
        <v>29</v>
      </c>
      <c r="B36" s="87" t="s">
        <v>102</v>
      </c>
      <c r="C36" s="87" t="s">
        <v>96</v>
      </c>
      <c r="D36" s="87" t="s">
        <v>127</v>
      </c>
      <c r="E36" s="87" t="s">
        <v>127</v>
      </c>
      <c r="F36" s="87" t="s">
        <v>128</v>
      </c>
      <c r="G36" s="87" t="s">
        <v>126</v>
      </c>
      <c r="H36" s="87" t="s">
        <v>98</v>
      </c>
      <c r="I36" s="87" t="s">
        <v>100</v>
      </c>
      <c r="J36" s="115" t="s">
        <v>75</v>
      </c>
      <c r="K36" s="92">
        <v>27308</v>
      </c>
      <c r="L36" s="92">
        <v>28371</v>
      </c>
    </row>
    <row r="37" spans="1:14" ht="30">
      <c r="A37" s="140">
        <f t="shared" si="1"/>
        <v>30</v>
      </c>
      <c r="B37" s="87" t="s">
        <v>95</v>
      </c>
      <c r="C37" s="87" t="s">
        <v>96</v>
      </c>
      <c r="D37" s="87" t="s">
        <v>127</v>
      </c>
      <c r="E37" s="87" t="s">
        <v>127</v>
      </c>
      <c r="F37" s="87" t="s">
        <v>118</v>
      </c>
      <c r="G37" s="87" t="s">
        <v>97</v>
      </c>
      <c r="H37" s="87" t="s">
        <v>98</v>
      </c>
      <c r="I37" s="87" t="s">
        <v>100</v>
      </c>
      <c r="J37" s="115" t="s">
        <v>77</v>
      </c>
      <c r="K37" s="92">
        <f t="shared" ref="K37:L37" si="12">K38</f>
        <v>12846</v>
      </c>
      <c r="L37" s="92">
        <f t="shared" si="12"/>
        <v>13276</v>
      </c>
    </row>
    <row r="38" spans="1:14" ht="64.5" customHeight="1">
      <c r="A38" s="140">
        <f t="shared" si="1"/>
        <v>31</v>
      </c>
      <c r="B38" s="87" t="s">
        <v>102</v>
      </c>
      <c r="C38" s="87" t="s">
        <v>96</v>
      </c>
      <c r="D38" s="87" t="s">
        <v>127</v>
      </c>
      <c r="E38" s="87" t="s">
        <v>127</v>
      </c>
      <c r="F38" s="87" t="s">
        <v>129</v>
      </c>
      <c r="G38" s="87" t="s">
        <v>126</v>
      </c>
      <c r="H38" s="87" t="s">
        <v>98</v>
      </c>
      <c r="I38" s="87" t="s">
        <v>100</v>
      </c>
      <c r="J38" s="115" t="s">
        <v>76</v>
      </c>
      <c r="K38" s="92">
        <v>12846</v>
      </c>
      <c r="L38" s="92">
        <v>13276</v>
      </c>
    </row>
    <row r="39" spans="1:14" ht="31.5">
      <c r="A39" s="140">
        <f t="shared" si="1"/>
        <v>32</v>
      </c>
      <c r="B39" s="87" t="s">
        <v>95</v>
      </c>
      <c r="C39" s="87" t="s">
        <v>96</v>
      </c>
      <c r="D39" s="87" t="s">
        <v>130</v>
      </c>
      <c r="E39" s="87" t="s">
        <v>97</v>
      </c>
      <c r="F39" s="87" t="s">
        <v>95</v>
      </c>
      <c r="G39" s="87" t="s">
        <v>97</v>
      </c>
      <c r="H39" s="87" t="s">
        <v>98</v>
      </c>
      <c r="I39" s="87" t="s">
        <v>95</v>
      </c>
      <c r="J39" s="114" t="s">
        <v>21</v>
      </c>
      <c r="K39" s="88">
        <f t="shared" ref="K39:L39" si="13">K40+K42</f>
        <v>5910</v>
      </c>
      <c r="L39" s="88">
        <f t="shared" si="13"/>
        <v>5910</v>
      </c>
    </row>
    <row r="40" spans="1:14" ht="78.75">
      <c r="A40" s="140">
        <f t="shared" si="1"/>
        <v>33</v>
      </c>
      <c r="B40" s="87" t="s">
        <v>95</v>
      </c>
      <c r="C40" s="87" t="s">
        <v>96</v>
      </c>
      <c r="D40" s="87" t="s">
        <v>130</v>
      </c>
      <c r="E40" s="87" t="s">
        <v>119</v>
      </c>
      <c r="F40" s="87" t="s">
        <v>95</v>
      </c>
      <c r="G40" s="87" t="s">
        <v>99</v>
      </c>
      <c r="H40" s="87" t="s">
        <v>98</v>
      </c>
      <c r="I40" s="87" t="s">
        <v>100</v>
      </c>
      <c r="J40" s="114" t="s">
        <v>22</v>
      </c>
      <c r="K40" s="88">
        <f t="shared" ref="K40:L40" si="14">K41</f>
        <v>5895</v>
      </c>
      <c r="L40" s="88">
        <f t="shared" si="14"/>
        <v>5895</v>
      </c>
    </row>
    <row r="41" spans="1:14" ht="90">
      <c r="A41" s="140">
        <f t="shared" si="1"/>
        <v>34</v>
      </c>
      <c r="B41" s="87" t="s">
        <v>102</v>
      </c>
      <c r="C41" s="87" t="s">
        <v>96</v>
      </c>
      <c r="D41" s="87" t="s">
        <v>130</v>
      </c>
      <c r="E41" s="87" t="s">
        <v>119</v>
      </c>
      <c r="F41" s="87" t="s">
        <v>101</v>
      </c>
      <c r="G41" s="87" t="s">
        <v>99</v>
      </c>
      <c r="H41" s="87" t="s">
        <v>98</v>
      </c>
      <c r="I41" s="87" t="s">
        <v>100</v>
      </c>
      <c r="J41" s="117" t="s">
        <v>34</v>
      </c>
      <c r="K41" s="92">
        <v>5895</v>
      </c>
      <c r="L41" s="92">
        <v>5895</v>
      </c>
    </row>
    <row r="42" spans="1:14" ht="79.5" customHeight="1">
      <c r="A42" s="140">
        <f t="shared" si="1"/>
        <v>35</v>
      </c>
      <c r="B42" s="87" t="s">
        <v>95</v>
      </c>
      <c r="C42" s="87" t="s">
        <v>96</v>
      </c>
      <c r="D42" s="87" t="s">
        <v>130</v>
      </c>
      <c r="E42" s="87" t="s">
        <v>131</v>
      </c>
      <c r="F42" s="87" t="s">
        <v>95</v>
      </c>
      <c r="G42" s="87" t="s">
        <v>99</v>
      </c>
      <c r="H42" s="87" t="s">
        <v>98</v>
      </c>
      <c r="I42" s="87" t="s">
        <v>100</v>
      </c>
      <c r="J42" s="117" t="s">
        <v>90</v>
      </c>
      <c r="K42" s="92">
        <f t="shared" ref="K42:L42" si="15">K43</f>
        <v>15</v>
      </c>
      <c r="L42" s="92">
        <f t="shared" si="15"/>
        <v>15</v>
      </c>
    </row>
    <row r="43" spans="1:14" ht="60">
      <c r="A43" s="140">
        <f t="shared" si="1"/>
        <v>36</v>
      </c>
      <c r="B43" s="87" t="s">
        <v>133</v>
      </c>
      <c r="C43" s="87" t="s">
        <v>96</v>
      </c>
      <c r="D43" s="87" t="s">
        <v>130</v>
      </c>
      <c r="E43" s="87" t="s">
        <v>131</v>
      </c>
      <c r="F43" s="87" t="s">
        <v>132</v>
      </c>
      <c r="G43" s="87" t="s">
        <v>99</v>
      </c>
      <c r="H43" s="87" t="s">
        <v>98</v>
      </c>
      <c r="I43" s="87" t="s">
        <v>100</v>
      </c>
      <c r="J43" s="117" t="s">
        <v>91</v>
      </c>
      <c r="K43" s="92">
        <v>15</v>
      </c>
      <c r="L43" s="92">
        <v>15</v>
      </c>
    </row>
    <row r="44" spans="1:14" ht="110.25">
      <c r="A44" s="140">
        <f t="shared" si="1"/>
        <v>37</v>
      </c>
      <c r="B44" s="87" t="s">
        <v>95</v>
      </c>
      <c r="C44" s="87" t="s">
        <v>96</v>
      </c>
      <c r="D44" s="87" t="s">
        <v>134</v>
      </c>
      <c r="E44" s="87" t="s">
        <v>97</v>
      </c>
      <c r="F44" s="87" t="s">
        <v>95</v>
      </c>
      <c r="G44" s="87" t="s">
        <v>97</v>
      </c>
      <c r="H44" s="87" t="s">
        <v>98</v>
      </c>
      <c r="I44" s="87" t="s">
        <v>95</v>
      </c>
      <c r="J44" s="114" t="s">
        <v>23</v>
      </c>
      <c r="K44" s="88">
        <f t="shared" ref="K44:L44" si="16">K45+K54+K57</f>
        <v>76110</v>
      </c>
      <c r="L44" s="88">
        <f t="shared" si="16"/>
        <v>79017</v>
      </c>
    </row>
    <row r="45" spans="1:14" ht="225" customHeight="1">
      <c r="A45" s="140">
        <f t="shared" si="1"/>
        <v>38</v>
      </c>
      <c r="B45" s="87" t="s">
        <v>95</v>
      </c>
      <c r="C45" s="87" t="s">
        <v>96</v>
      </c>
      <c r="D45" s="87" t="s">
        <v>134</v>
      </c>
      <c r="E45" s="87" t="s">
        <v>125</v>
      </c>
      <c r="F45" s="87" t="s">
        <v>95</v>
      </c>
      <c r="G45" s="87" t="s">
        <v>97</v>
      </c>
      <c r="H45" s="87" t="s">
        <v>98</v>
      </c>
      <c r="I45" s="87" t="s">
        <v>135</v>
      </c>
      <c r="J45" s="118" t="s">
        <v>37</v>
      </c>
      <c r="K45" s="88">
        <f t="shared" ref="K45:L45" si="17">K46+K50+K48+K52</f>
        <v>74585</v>
      </c>
      <c r="L45" s="88">
        <f t="shared" si="17"/>
        <v>77494</v>
      </c>
    </row>
    <row r="46" spans="1:14" ht="123.75" customHeight="1">
      <c r="A46" s="140">
        <f t="shared" si="1"/>
        <v>39</v>
      </c>
      <c r="B46" s="87" t="s">
        <v>95</v>
      </c>
      <c r="C46" s="87" t="s">
        <v>96</v>
      </c>
      <c r="D46" s="87" t="s">
        <v>134</v>
      </c>
      <c r="E46" s="87" t="s">
        <v>125</v>
      </c>
      <c r="F46" s="87" t="s">
        <v>101</v>
      </c>
      <c r="G46" s="87" t="s">
        <v>97</v>
      </c>
      <c r="H46" s="87" t="s">
        <v>98</v>
      </c>
      <c r="I46" s="87" t="s">
        <v>135</v>
      </c>
      <c r="J46" s="117" t="s">
        <v>35</v>
      </c>
      <c r="K46" s="92">
        <f t="shared" ref="K46:L46" si="18">K47</f>
        <v>1686</v>
      </c>
      <c r="L46" s="92">
        <f t="shared" si="18"/>
        <v>1752</v>
      </c>
    </row>
    <row r="47" spans="1:14" ht="158.25" customHeight="1">
      <c r="A47" s="140">
        <f t="shared" si="1"/>
        <v>40</v>
      </c>
      <c r="B47" s="87" t="s">
        <v>133</v>
      </c>
      <c r="C47" s="87" t="s">
        <v>96</v>
      </c>
      <c r="D47" s="87" t="s">
        <v>134</v>
      </c>
      <c r="E47" s="87" t="s">
        <v>125</v>
      </c>
      <c r="F47" s="87" t="s">
        <v>103</v>
      </c>
      <c r="G47" s="87" t="s">
        <v>126</v>
      </c>
      <c r="H47" s="87" t="s">
        <v>98</v>
      </c>
      <c r="I47" s="87" t="s">
        <v>135</v>
      </c>
      <c r="J47" s="117" t="s">
        <v>29</v>
      </c>
      <c r="K47" s="89">
        <v>1686</v>
      </c>
      <c r="L47" s="89">
        <v>1752</v>
      </c>
    </row>
    <row r="48" spans="1:14" ht="180">
      <c r="A48" s="140">
        <f t="shared" si="1"/>
        <v>41</v>
      </c>
      <c r="B48" s="87" t="s">
        <v>95</v>
      </c>
      <c r="C48" s="87" t="s">
        <v>96</v>
      </c>
      <c r="D48" s="87" t="s">
        <v>134</v>
      </c>
      <c r="E48" s="87" t="s">
        <v>125</v>
      </c>
      <c r="F48" s="87" t="s">
        <v>116</v>
      </c>
      <c r="G48" s="87" t="s">
        <v>97</v>
      </c>
      <c r="H48" s="87" t="s">
        <v>98</v>
      </c>
      <c r="I48" s="87" t="s">
        <v>135</v>
      </c>
      <c r="J48" s="117" t="s">
        <v>53</v>
      </c>
      <c r="K48" s="89">
        <f t="shared" ref="K48:L48" si="19">K49</f>
        <v>71282</v>
      </c>
      <c r="L48" s="89">
        <f t="shared" si="19"/>
        <v>74062</v>
      </c>
    </row>
    <row r="49" spans="1:12" ht="150.75" customHeight="1">
      <c r="A49" s="140">
        <f t="shared" si="1"/>
        <v>42</v>
      </c>
      <c r="B49" s="87" t="s">
        <v>133</v>
      </c>
      <c r="C49" s="87" t="s">
        <v>96</v>
      </c>
      <c r="D49" s="87" t="s">
        <v>134</v>
      </c>
      <c r="E49" s="87" t="s">
        <v>125</v>
      </c>
      <c r="F49" s="87" t="s">
        <v>136</v>
      </c>
      <c r="G49" s="87" t="s">
        <v>126</v>
      </c>
      <c r="H49" s="87" t="s">
        <v>98</v>
      </c>
      <c r="I49" s="87" t="s">
        <v>135</v>
      </c>
      <c r="J49" s="117" t="s">
        <v>54</v>
      </c>
      <c r="K49" s="89">
        <v>71282</v>
      </c>
      <c r="L49" s="89">
        <v>74062</v>
      </c>
    </row>
    <row r="50" spans="1:12" ht="180">
      <c r="A50" s="140">
        <f t="shared" si="1"/>
        <v>43</v>
      </c>
      <c r="B50" s="87" t="s">
        <v>95</v>
      </c>
      <c r="C50" s="87" t="s">
        <v>96</v>
      </c>
      <c r="D50" s="87" t="s">
        <v>134</v>
      </c>
      <c r="E50" s="87" t="s">
        <v>125</v>
      </c>
      <c r="F50" s="87" t="s">
        <v>117</v>
      </c>
      <c r="G50" s="87" t="s">
        <v>126</v>
      </c>
      <c r="H50" s="87" t="s">
        <v>98</v>
      </c>
      <c r="I50" s="87" t="s">
        <v>135</v>
      </c>
      <c r="J50" s="117" t="s">
        <v>38</v>
      </c>
      <c r="K50" s="89">
        <f t="shared" ref="K50:L50" si="20">K51</f>
        <v>14</v>
      </c>
      <c r="L50" s="89">
        <f t="shared" si="20"/>
        <v>15</v>
      </c>
    </row>
    <row r="51" spans="1:12" ht="135">
      <c r="A51" s="140">
        <f t="shared" si="1"/>
        <v>44</v>
      </c>
      <c r="B51" s="87" t="s">
        <v>133</v>
      </c>
      <c r="C51" s="87" t="s">
        <v>96</v>
      </c>
      <c r="D51" s="87" t="s">
        <v>134</v>
      </c>
      <c r="E51" s="87" t="s">
        <v>125</v>
      </c>
      <c r="F51" s="87" t="s">
        <v>137</v>
      </c>
      <c r="G51" s="87" t="s">
        <v>126</v>
      </c>
      <c r="H51" s="87" t="s">
        <v>98</v>
      </c>
      <c r="I51" s="87" t="s">
        <v>135</v>
      </c>
      <c r="J51" s="122" t="s">
        <v>20</v>
      </c>
      <c r="K51" s="89">
        <v>14</v>
      </c>
      <c r="L51" s="89">
        <v>15</v>
      </c>
    </row>
    <row r="52" spans="1:12" ht="93" customHeight="1">
      <c r="A52" s="140">
        <f t="shared" si="1"/>
        <v>45</v>
      </c>
      <c r="B52" s="87" t="s">
        <v>95</v>
      </c>
      <c r="C52" s="87" t="s">
        <v>96</v>
      </c>
      <c r="D52" s="87" t="s">
        <v>134</v>
      </c>
      <c r="E52" s="87" t="s">
        <v>125</v>
      </c>
      <c r="F52" s="87" t="s">
        <v>138</v>
      </c>
      <c r="G52" s="87" t="s">
        <v>97</v>
      </c>
      <c r="H52" s="87" t="s">
        <v>98</v>
      </c>
      <c r="I52" s="87" t="s">
        <v>135</v>
      </c>
      <c r="J52" s="123" t="s">
        <v>80</v>
      </c>
      <c r="K52" s="89">
        <f t="shared" ref="K52:L52" si="21">K53</f>
        <v>1603</v>
      </c>
      <c r="L52" s="89">
        <f t="shared" si="21"/>
        <v>1665</v>
      </c>
    </row>
    <row r="53" spans="1:12" ht="79.5" customHeight="1">
      <c r="A53" s="140">
        <f t="shared" si="1"/>
        <v>46</v>
      </c>
      <c r="B53" s="87" t="s">
        <v>133</v>
      </c>
      <c r="C53" s="87" t="s">
        <v>96</v>
      </c>
      <c r="D53" s="87" t="s">
        <v>134</v>
      </c>
      <c r="E53" s="87" t="s">
        <v>125</v>
      </c>
      <c r="F53" s="87" t="s">
        <v>139</v>
      </c>
      <c r="G53" s="87" t="s">
        <v>126</v>
      </c>
      <c r="H53" s="87" t="s">
        <v>98</v>
      </c>
      <c r="I53" s="87" t="s">
        <v>135</v>
      </c>
      <c r="J53" s="123" t="s">
        <v>81</v>
      </c>
      <c r="K53" s="89">
        <v>1603</v>
      </c>
      <c r="L53" s="89">
        <v>1665</v>
      </c>
    </row>
    <row r="54" spans="1:12" ht="63">
      <c r="A54" s="140">
        <f t="shared" si="1"/>
        <v>47</v>
      </c>
      <c r="B54" s="87" t="s">
        <v>95</v>
      </c>
      <c r="C54" s="87" t="s">
        <v>96</v>
      </c>
      <c r="D54" s="87" t="s">
        <v>134</v>
      </c>
      <c r="E54" s="87" t="s">
        <v>131</v>
      </c>
      <c r="F54" s="87" t="s">
        <v>95</v>
      </c>
      <c r="G54" s="87" t="s">
        <v>97</v>
      </c>
      <c r="H54" s="87" t="s">
        <v>98</v>
      </c>
      <c r="I54" s="87" t="s">
        <v>135</v>
      </c>
      <c r="J54" s="124" t="s">
        <v>33</v>
      </c>
      <c r="K54" s="93">
        <f t="shared" ref="K54:L55" si="22">K55</f>
        <v>1</v>
      </c>
      <c r="L54" s="93">
        <f t="shared" si="22"/>
        <v>1</v>
      </c>
    </row>
    <row r="55" spans="1:12" ht="91.5" customHeight="1">
      <c r="A55" s="140">
        <f t="shared" si="1"/>
        <v>48</v>
      </c>
      <c r="B55" s="87" t="s">
        <v>95</v>
      </c>
      <c r="C55" s="87" t="s">
        <v>96</v>
      </c>
      <c r="D55" s="87" t="s">
        <v>134</v>
      </c>
      <c r="E55" s="87" t="s">
        <v>131</v>
      </c>
      <c r="F55" s="87" t="s">
        <v>101</v>
      </c>
      <c r="G55" s="87" t="s">
        <v>97</v>
      </c>
      <c r="H55" s="87" t="s">
        <v>98</v>
      </c>
      <c r="I55" s="87" t="s">
        <v>135</v>
      </c>
      <c r="J55" s="125" t="s">
        <v>92</v>
      </c>
      <c r="K55" s="89">
        <f t="shared" si="22"/>
        <v>1</v>
      </c>
      <c r="L55" s="89">
        <f t="shared" si="22"/>
        <v>1</v>
      </c>
    </row>
    <row r="56" spans="1:12" ht="105">
      <c r="A56" s="140">
        <f t="shared" si="1"/>
        <v>49</v>
      </c>
      <c r="B56" s="87" t="s">
        <v>133</v>
      </c>
      <c r="C56" s="87" t="s">
        <v>96</v>
      </c>
      <c r="D56" s="87" t="s">
        <v>134</v>
      </c>
      <c r="E56" s="87" t="s">
        <v>131</v>
      </c>
      <c r="F56" s="87" t="s">
        <v>140</v>
      </c>
      <c r="G56" s="87" t="s">
        <v>126</v>
      </c>
      <c r="H56" s="87" t="s">
        <v>98</v>
      </c>
      <c r="I56" s="87" t="s">
        <v>135</v>
      </c>
      <c r="J56" s="125" t="s">
        <v>24</v>
      </c>
      <c r="K56" s="89">
        <v>1</v>
      </c>
      <c r="L56" s="89">
        <v>1</v>
      </c>
    </row>
    <row r="57" spans="1:12" ht="220.5">
      <c r="A57" s="140">
        <f t="shared" si="1"/>
        <v>50</v>
      </c>
      <c r="B57" s="87" t="s">
        <v>95</v>
      </c>
      <c r="C57" s="87" t="s">
        <v>96</v>
      </c>
      <c r="D57" s="87" t="s">
        <v>134</v>
      </c>
      <c r="E57" s="87" t="s">
        <v>141</v>
      </c>
      <c r="F57" s="87" t="s">
        <v>95</v>
      </c>
      <c r="G57" s="87" t="s">
        <v>97</v>
      </c>
      <c r="H57" s="87" t="s">
        <v>98</v>
      </c>
      <c r="I57" s="87" t="s">
        <v>135</v>
      </c>
      <c r="J57" s="118" t="s">
        <v>28</v>
      </c>
      <c r="K57" s="88">
        <f t="shared" ref="K57:L57" si="23">K58</f>
        <v>1524</v>
      </c>
      <c r="L57" s="88">
        <f t="shared" si="23"/>
        <v>1522</v>
      </c>
    </row>
    <row r="58" spans="1:12" ht="180">
      <c r="A58" s="140">
        <f t="shared" si="1"/>
        <v>51</v>
      </c>
      <c r="B58" s="87" t="s">
        <v>95</v>
      </c>
      <c r="C58" s="87" t="s">
        <v>96</v>
      </c>
      <c r="D58" s="87" t="s">
        <v>134</v>
      </c>
      <c r="E58" s="87" t="s">
        <v>141</v>
      </c>
      <c r="F58" s="87" t="s">
        <v>118</v>
      </c>
      <c r="G58" s="87" t="s">
        <v>97</v>
      </c>
      <c r="H58" s="87" t="s">
        <v>98</v>
      </c>
      <c r="I58" s="87" t="s">
        <v>135</v>
      </c>
      <c r="J58" s="126" t="s">
        <v>39</v>
      </c>
      <c r="K58" s="92">
        <f t="shared" ref="K58:L58" si="24">K59+K60</f>
        <v>1524</v>
      </c>
      <c r="L58" s="92">
        <f t="shared" si="24"/>
        <v>1522</v>
      </c>
    </row>
    <row r="59" spans="1:12" ht="165">
      <c r="A59" s="140">
        <f t="shared" si="1"/>
        <v>52</v>
      </c>
      <c r="B59" s="87" t="s">
        <v>142</v>
      </c>
      <c r="C59" s="87" t="s">
        <v>96</v>
      </c>
      <c r="D59" s="87" t="s">
        <v>134</v>
      </c>
      <c r="E59" s="87" t="s">
        <v>141</v>
      </c>
      <c r="F59" s="87" t="s">
        <v>143</v>
      </c>
      <c r="G59" s="87" t="s">
        <v>126</v>
      </c>
      <c r="H59" s="87" t="s">
        <v>98</v>
      </c>
      <c r="I59" s="87" t="s">
        <v>135</v>
      </c>
      <c r="J59" s="126" t="s">
        <v>40</v>
      </c>
      <c r="K59" s="92">
        <v>332</v>
      </c>
      <c r="L59" s="92">
        <v>282</v>
      </c>
    </row>
    <row r="60" spans="1:12" ht="165">
      <c r="A60" s="140">
        <f t="shared" si="1"/>
        <v>53</v>
      </c>
      <c r="B60" s="87" t="s">
        <v>133</v>
      </c>
      <c r="C60" s="87" t="s">
        <v>96</v>
      </c>
      <c r="D60" s="87" t="s">
        <v>134</v>
      </c>
      <c r="E60" s="87" t="s">
        <v>141</v>
      </c>
      <c r="F60" s="87" t="s">
        <v>143</v>
      </c>
      <c r="G60" s="87" t="s">
        <v>126</v>
      </c>
      <c r="H60" s="87" t="s">
        <v>98</v>
      </c>
      <c r="I60" s="87" t="s">
        <v>135</v>
      </c>
      <c r="J60" s="126" t="s">
        <v>40</v>
      </c>
      <c r="K60" s="92">
        <v>1192</v>
      </c>
      <c r="L60" s="92">
        <v>1240</v>
      </c>
    </row>
    <row r="61" spans="1:12" ht="49.5" customHeight="1">
      <c r="A61" s="140">
        <f t="shared" si="1"/>
        <v>54</v>
      </c>
      <c r="B61" s="87" t="s">
        <v>95</v>
      </c>
      <c r="C61" s="87" t="s">
        <v>96</v>
      </c>
      <c r="D61" s="87" t="s">
        <v>144</v>
      </c>
      <c r="E61" s="87" t="s">
        <v>97</v>
      </c>
      <c r="F61" s="87" t="s">
        <v>95</v>
      </c>
      <c r="G61" s="87" t="s">
        <v>97</v>
      </c>
      <c r="H61" s="87" t="s">
        <v>98</v>
      </c>
      <c r="I61" s="87" t="s">
        <v>95</v>
      </c>
      <c r="J61" s="114" t="s">
        <v>25</v>
      </c>
      <c r="K61" s="88">
        <f t="shared" ref="K61:L61" si="25">K62</f>
        <v>253</v>
      </c>
      <c r="L61" s="88">
        <f t="shared" si="25"/>
        <v>255</v>
      </c>
    </row>
    <row r="62" spans="1:12" ht="45">
      <c r="A62" s="140">
        <f t="shared" si="1"/>
        <v>55</v>
      </c>
      <c r="B62" s="87" t="s">
        <v>95</v>
      </c>
      <c r="C62" s="87" t="s">
        <v>96</v>
      </c>
      <c r="D62" s="87" t="s">
        <v>144</v>
      </c>
      <c r="E62" s="87" t="s">
        <v>99</v>
      </c>
      <c r="F62" s="87" t="s">
        <v>95</v>
      </c>
      <c r="G62" s="87" t="s">
        <v>99</v>
      </c>
      <c r="H62" s="87" t="s">
        <v>98</v>
      </c>
      <c r="I62" s="87" t="s">
        <v>135</v>
      </c>
      <c r="J62" s="115" t="s">
        <v>26</v>
      </c>
      <c r="K62" s="92">
        <f t="shared" ref="K62:L62" si="26">K63+K64+K65</f>
        <v>253</v>
      </c>
      <c r="L62" s="92">
        <f t="shared" si="26"/>
        <v>255</v>
      </c>
    </row>
    <row r="63" spans="1:12" ht="60">
      <c r="A63" s="140">
        <f t="shared" si="1"/>
        <v>56</v>
      </c>
      <c r="B63" s="87" t="s">
        <v>145</v>
      </c>
      <c r="C63" s="87" t="s">
        <v>96</v>
      </c>
      <c r="D63" s="87" t="s">
        <v>144</v>
      </c>
      <c r="E63" s="87" t="s">
        <v>99</v>
      </c>
      <c r="F63" s="87" t="s">
        <v>101</v>
      </c>
      <c r="G63" s="87" t="s">
        <v>99</v>
      </c>
      <c r="H63" s="87" t="s">
        <v>98</v>
      </c>
      <c r="I63" s="87" t="s">
        <v>135</v>
      </c>
      <c r="J63" s="115" t="s">
        <v>41</v>
      </c>
      <c r="K63" s="92">
        <v>11</v>
      </c>
      <c r="L63" s="92">
        <v>11</v>
      </c>
    </row>
    <row r="64" spans="1:12" ht="35.25" customHeight="1">
      <c r="A64" s="140">
        <f t="shared" si="1"/>
        <v>57</v>
      </c>
      <c r="B64" s="87" t="s">
        <v>145</v>
      </c>
      <c r="C64" s="87" t="s">
        <v>96</v>
      </c>
      <c r="D64" s="87" t="s">
        <v>144</v>
      </c>
      <c r="E64" s="87" t="s">
        <v>99</v>
      </c>
      <c r="F64" s="87" t="s">
        <v>117</v>
      </c>
      <c r="G64" s="87" t="s">
        <v>99</v>
      </c>
      <c r="H64" s="87" t="s">
        <v>98</v>
      </c>
      <c r="I64" s="87" t="s">
        <v>135</v>
      </c>
      <c r="J64" s="115" t="s">
        <v>82</v>
      </c>
      <c r="K64" s="92">
        <v>200</v>
      </c>
      <c r="L64" s="92">
        <v>200</v>
      </c>
    </row>
    <row r="65" spans="1:12" ht="30">
      <c r="A65" s="140">
        <f t="shared" si="1"/>
        <v>58</v>
      </c>
      <c r="B65" s="87" t="s">
        <v>95</v>
      </c>
      <c r="C65" s="87" t="s">
        <v>96</v>
      </c>
      <c r="D65" s="87" t="s">
        <v>144</v>
      </c>
      <c r="E65" s="87" t="s">
        <v>99</v>
      </c>
      <c r="F65" s="87" t="s">
        <v>118</v>
      </c>
      <c r="G65" s="87" t="s">
        <v>99</v>
      </c>
      <c r="H65" s="87" t="s">
        <v>98</v>
      </c>
      <c r="I65" s="87" t="s">
        <v>135</v>
      </c>
      <c r="J65" s="126" t="s">
        <v>51</v>
      </c>
      <c r="K65" s="92">
        <v>42</v>
      </c>
      <c r="L65" s="92">
        <v>44</v>
      </c>
    </row>
    <row r="66" spans="1:12" ht="37.5" customHeight="1">
      <c r="A66" s="140">
        <f t="shared" si="1"/>
        <v>59</v>
      </c>
      <c r="B66" s="87" t="s">
        <v>145</v>
      </c>
      <c r="C66" s="87" t="s">
        <v>96</v>
      </c>
      <c r="D66" s="87" t="s">
        <v>144</v>
      </c>
      <c r="E66" s="87" t="s">
        <v>99</v>
      </c>
      <c r="F66" s="87" t="s">
        <v>339</v>
      </c>
      <c r="G66" s="87" t="s">
        <v>99</v>
      </c>
      <c r="H66" s="87" t="s">
        <v>98</v>
      </c>
      <c r="I66" s="87" t="s">
        <v>135</v>
      </c>
      <c r="J66" s="126" t="s">
        <v>340</v>
      </c>
      <c r="K66" s="92">
        <v>22</v>
      </c>
      <c r="L66" s="92">
        <v>23</v>
      </c>
    </row>
    <row r="67" spans="1:12" ht="39.75" customHeight="1">
      <c r="A67" s="140">
        <f t="shared" si="1"/>
        <v>60</v>
      </c>
      <c r="B67" s="87" t="s">
        <v>145</v>
      </c>
      <c r="C67" s="87" t="s">
        <v>96</v>
      </c>
      <c r="D67" s="87" t="s">
        <v>144</v>
      </c>
      <c r="E67" s="87" t="s">
        <v>99</v>
      </c>
      <c r="F67" s="87" t="s">
        <v>129</v>
      </c>
      <c r="G67" s="87" t="s">
        <v>99</v>
      </c>
      <c r="H67" s="87" t="s">
        <v>98</v>
      </c>
      <c r="I67" s="87" t="s">
        <v>135</v>
      </c>
      <c r="J67" s="126" t="s">
        <v>341</v>
      </c>
      <c r="K67" s="92">
        <v>20</v>
      </c>
      <c r="L67" s="92">
        <v>21</v>
      </c>
    </row>
    <row r="68" spans="1:12" ht="63">
      <c r="A68" s="140">
        <f t="shared" si="1"/>
        <v>61</v>
      </c>
      <c r="B68" s="87" t="s">
        <v>95</v>
      </c>
      <c r="C68" s="87" t="s">
        <v>96</v>
      </c>
      <c r="D68" s="87" t="s">
        <v>147</v>
      </c>
      <c r="E68" s="87" t="s">
        <v>97</v>
      </c>
      <c r="F68" s="87" t="s">
        <v>95</v>
      </c>
      <c r="G68" s="87" t="s">
        <v>97</v>
      </c>
      <c r="H68" s="87" t="s">
        <v>98</v>
      </c>
      <c r="I68" s="87" t="s">
        <v>95</v>
      </c>
      <c r="J68" s="114" t="s">
        <v>42</v>
      </c>
      <c r="K68" s="88">
        <f t="shared" ref="K68:L68" si="27">K72+K69</f>
        <v>3092.7</v>
      </c>
      <c r="L68" s="88">
        <f t="shared" si="27"/>
        <v>3092.7</v>
      </c>
    </row>
    <row r="69" spans="1:12" ht="31.5">
      <c r="A69" s="140">
        <f t="shared" si="1"/>
        <v>62</v>
      </c>
      <c r="B69" s="87" t="s">
        <v>95</v>
      </c>
      <c r="C69" s="87" t="s">
        <v>96</v>
      </c>
      <c r="D69" s="87" t="s">
        <v>147</v>
      </c>
      <c r="E69" s="87" t="s">
        <v>99</v>
      </c>
      <c r="F69" s="87" t="s">
        <v>95</v>
      </c>
      <c r="G69" s="87" t="s">
        <v>97</v>
      </c>
      <c r="H69" s="87" t="s">
        <v>98</v>
      </c>
      <c r="I69" s="87" t="s">
        <v>146</v>
      </c>
      <c r="J69" s="114" t="s">
        <v>62</v>
      </c>
      <c r="K69" s="88">
        <f t="shared" ref="K69:L70" si="28">K70</f>
        <v>247</v>
      </c>
      <c r="L69" s="88">
        <f t="shared" si="28"/>
        <v>247</v>
      </c>
    </row>
    <row r="70" spans="1:12" ht="30">
      <c r="A70" s="140">
        <f t="shared" si="1"/>
        <v>63</v>
      </c>
      <c r="B70" s="87" t="s">
        <v>95</v>
      </c>
      <c r="C70" s="87" t="s">
        <v>96</v>
      </c>
      <c r="D70" s="87" t="s">
        <v>147</v>
      </c>
      <c r="E70" s="87" t="s">
        <v>99</v>
      </c>
      <c r="F70" s="87" t="s">
        <v>148</v>
      </c>
      <c r="G70" s="87" t="s">
        <v>97</v>
      </c>
      <c r="H70" s="87" t="s">
        <v>98</v>
      </c>
      <c r="I70" s="87" t="s">
        <v>146</v>
      </c>
      <c r="J70" s="115" t="s">
        <v>63</v>
      </c>
      <c r="K70" s="88">
        <f t="shared" si="28"/>
        <v>247</v>
      </c>
      <c r="L70" s="88">
        <f t="shared" si="28"/>
        <v>247</v>
      </c>
    </row>
    <row r="71" spans="1:12" ht="60">
      <c r="A71" s="140">
        <f t="shared" si="1"/>
        <v>64</v>
      </c>
      <c r="B71" s="87" t="s">
        <v>150</v>
      </c>
      <c r="C71" s="87" t="s">
        <v>96</v>
      </c>
      <c r="D71" s="87" t="s">
        <v>147</v>
      </c>
      <c r="E71" s="87" t="s">
        <v>99</v>
      </c>
      <c r="F71" s="87" t="s">
        <v>149</v>
      </c>
      <c r="G71" s="87" t="s">
        <v>126</v>
      </c>
      <c r="H71" s="87" t="s">
        <v>98</v>
      </c>
      <c r="I71" s="87" t="s">
        <v>146</v>
      </c>
      <c r="J71" s="115" t="s">
        <v>64</v>
      </c>
      <c r="K71" s="92">
        <v>247</v>
      </c>
      <c r="L71" s="92">
        <v>247</v>
      </c>
    </row>
    <row r="72" spans="1:12" ht="31.5">
      <c r="A72" s="140">
        <f t="shared" si="1"/>
        <v>65</v>
      </c>
      <c r="B72" s="87" t="s">
        <v>95</v>
      </c>
      <c r="C72" s="87" t="s">
        <v>96</v>
      </c>
      <c r="D72" s="87" t="s">
        <v>147</v>
      </c>
      <c r="E72" s="87" t="s">
        <v>104</v>
      </c>
      <c r="F72" s="87" t="s">
        <v>95</v>
      </c>
      <c r="G72" s="87" t="s">
        <v>97</v>
      </c>
      <c r="H72" s="87" t="s">
        <v>98</v>
      </c>
      <c r="I72" s="87" t="s">
        <v>146</v>
      </c>
      <c r="J72" s="114" t="s">
        <v>44</v>
      </c>
      <c r="K72" s="88">
        <f t="shared" ref="K72:L72" si="29">K73+K77</f>
        <v>2845.7</v>
      </c>
      <c r="L72" s="88">
        <f t="shared" si="29"/>
        <v>2845.7</v>
      </c>
    </row>
    <row r="73" spans="1:12" ht="60">
      <c r="A73" s="140">
        <f t="shared" si="1"/>
        <v>66</v>
      </c>
      <c r="B73" s="87" t="s">
        <v>95</v>
      </c>
      <c r="C73" s="87" t="s">
        <v>96</v>
      </c>
      <c r="D73" s="87" t="s">
        <v>147</v>
      </c>
      <c r="E73" s="87" t="s">
        <v>104</v>
      </c>
      <c r="F73" s="87" t="s">
        <v>151</v>
      </c>
      <c r="G73" s="87" t="s">
        <v>97</v>
      </c>
      <c r="H73" s="87" t="s">
        <v>98</v>
      </c>
      <c r="I73" s="87" t="s">
        <v>146</v>
      </c>
      <c r="J73" s="115" t="s">
        <v>45</v>
      </c>
      <c r="K73" s="92">
        <f t="shared" ref="K73:L73" si="30">K74</f>
        <v>2765.7</v>
      </c>
      <c r="L73" s="92">
        <f t="shared" si="30"/>
        <v>2765.7</v>
      </c>
    </row>
    <row r="74" spans="1:12" ht="75">
      <c r="A74" s="140">
        <f t="shared" ref="A74:A127" si="31">A73+1</f>
        <v>67</v>
      </c>
      <c r="B74" s="87" t="s">
        <v>95</v>
      </c>
      <c r="C74" s="87" t="s">
        <v>96</v>
      </c>
      <c r="D74" s="87" t="s">
        <v>147</v>
      </c>
      <c r="E74" s="87" t="s">
        <v>104</v>
      </c>
      <c r="F74" s="87" t="s">
        <v>152</v>
      </c>
      <c r="G74" s="87" t="s">
        <v>126</v>
      </c>
      <c r="H74" s="87" t="s">
        <v>98</v>
      </c>
      <c r="I74" s="87" t="s">
        <v>146</v>
      </c>
      <c r="J74" s="115" t="s">
        <v>345</v>
      </c>
      <c r="K74" s="92">
        <f t="shared" ref="K74:L74" si="32">K75+K76</f>
        <v>2765.7</v>
      </c>
      <c r="L74" s="92">
        <f t="shared" si="32"/>
        <v>2765.7</v>
      </c>
    </row>
    <row r="75" spans="1:12" ht="105">
      <c r="A75" s="140">
        <f t="shared" si="31"/>
        <v>68</v>
      </c>
      <c r="B75" s="87" t="s">
        <v>133</v>
      </c>
      <c r="C75" s="87" t="s">
        <v>96</v>
      </c>
      <c r="D75" s="87" t="s">
        <v>147</v>
      </c>
      <c r="E75" s="87" t="s">
        <v>104</v>
      </c>
      <c r="F75" s="87" t="s">
        <v>152</v>
      </c>
      <c r="G75" s="87" t="s">
        <v>126</v>
      </c>
      <c r="H75" s="87" t="s">
        <v>153</v>
      </c>
      <c r="I75" s="87" t="s">
        <v>146</v>
      </c>
      <c r="J75" s="115" t="s">
        <v>86</v>
      </c>
      <c r="K75" s="92">
        <v>2765.7</v>
      </c>
      <c r="L75" s="92">
        <v>2765.7</v>
      </c>
    </row>
    <row r="76" spans="1:12" ht="105">
      <c r="A76" s="140">
        <f t="shared" si="31"/>
        <v>69</v>
      </c>
      <c r="B76" s="87" t="s">
        <v>150</v>
      </c>
      <c r="C76" s="87" t="s">
        <v>96</v>
      </c>
      <c r="D76" s="87" t="s">
        <v>147</v>
      </c>
      <c r="E76" s="87" t="s">
        <v>104</v>
      </c>
      <c r="F76" s="87" t="s">
        <v>152</v>
      </c>
      <c r="G76" s="87" t="s">
        <v>126</v>
      </c>
      <c r="H76" s="87" t="s">
        <v>98</v>
      </c>
      <c r="I76" s="87" t="s">
        <v>146</v>
      </c>
      <c r="J76" s="115" t="s">
        <v>86</v>
      </c>
      <c r="K76" s="92">
        <v>0</v>
      </c>
      <c r="L76" s="92">
        <v>0</v>
      </c>
    </row>
    <row r="77" spans="1:12" ht="45">
      <c r="A77" s="140">
        <f t="shared" si="31"/>
        <v>70</v>
      </c>
      <c r="B77" s="87" t="s">
        <v>95</v>
      </c>
      <c r="C77" s="87" t="s">
        <v>96</v>
      </c>
      <c r="D77" s="87" t="s">
        <v>147</v>
      </c>
      <c r="E77" s="87" t="s">
        <v>104</v>
      </c>
      <c r="F77" s="87" t="s">
        <v>148</v>
      </c>
      <c r="G77" s="87" t="s">
        <v>97</v>
      </c>
      <c r="H77" s="87" t="s">
        <v>98</v>
      </c>
      <c r="I77" s="87" t="s">
        <v>146</v>
      </c>
      <c r="J77" s="115" t="s">
        <v>0</v>
      </c>
      <c r="K77" s="92">
        <f>K78</f>
        <v>80</v>
      </c>
      <c r="L77" s="92">
        <f>L78</f>
        <v>80</v>
      </c>
    </row>
    <row r="78" spans="1:12" ht="93" customHeight="1">
      <c r="A78" s="140">
        <f t="shared" si="31"/>
        <v>71</v>
      </c>
      <c r="B78" s="87" t="s">
        <v>95</v>
      </c>
      <c r="C78" s="87" t="s">
        <v>96</v>
      </c>
      <c r="D78" s="87" t="s">
        <v>147</v>
      </c>
      <c r="E78" s="87" t="s">
        <v>104</v>
      </c>
      <c r="F78" s="87" t="s">
        <v>149</v>
      </c>
      <c r="G78" s="87" t="s">
        <v>126</v>
      </c>
      <c r="H78" s="87" t="s">
        <v>153</v>
      </c>
      <c r="I78" s="87" t="s">
        <v>146</v>
      </c>
      <c r="J78" s="115" t="s">
        <v>87</v>
      </c>
      <c r="K78" s="92">
        <f t="shared" ref="K78:L78" si="33">K79</f>
        <v>80</v>
      </c>
      <c r="L78" s="92">
        <f t="shared" si="33"/>
        <v>80</v>
      </c>
    </row>
    <row r="79" spans="1:12" ht="92.25" customHeight="1">
      <c r="A79" s="140">
        <f t="shared" si="31"/>
        <v>72</v>
      </c>
      <c r="B79" s="87" t="s">
        <v>133</v>
      </c>
      <c r="C79" s="87" t="s">
        <v>96</v>
      </c>
      <c r="D79" s="87" t="s">
        <v>147</v>
      </c>
      <c r="E79" s="87" t="s">
        <v>104</v>
      </c>
      <c r="F79" s="87" t="s">
        <v>149</v>
      </c>
      <c r="G79" s="87" t="s">
        <v>126</v>
      </c>
      <c r="H79" s="87" t="s">
        <v>153</v>
      </c>
      <c r="I79" s="87" t="s">
        <v>146</v>
      </c>
      <c r="J79" s="115" t="s">
        <v>87</v>
      </c>
      <c r="K79" s="92">
        <v>80</v>
      </c>
      <c r="L79" s="92">
        <v>80</v>
      </c>
    </row>
    <row r="80" spans="1:12" ht="63">
      <c r="A80" s="140">
        <f t="shared" si="31"/>
        <v>73</v>
      </c>
      <c r="B80" s="87" t="s">
        <v>95</v>
      </c>
      <c r="C80" s="87" t="s">
        <v>96</v>
      </c>
      <c r="D80" s="87" t="s">
        <v>154</v>
      </c>
      <c r="E80" s="87" t="s">
        <v>97</v>
      </c>
      <c r="F80" s="87" t="s">
        <v>95</v>
      </c>
      <c r="G80" s="87" t="s">
        <v>97</v>
      </c>
      <c r="H80" s="87" t="s">
        <v>98</v>
      </c>
      <c r="I80" s="87" t="s">
        <v>95</v>
      </c>
      <c r="J80" s="114" t="s">
        <v>27</v>
      </c>
      <c r="K80" s="88">
        <f>K81</f>
        <v>2500</v>
      </c>
      <c r="L80" s="88">
        <f>L81</f>
        <v>2500</v>
      </c>
    </row>
    <row r="81" spans="1:12" ht="94.5">
      <c r="A81" s="140">
        <f t="shared" si="31"/>
        <v>74</v>
      </c>
      <c r="B81" s="87" t="s">
        <v>95</v>
      </c>
      <c r="C81" s="87" t="s">
        <v>96</v>
      </c>
      <c r="D81" s="87" t="s">
        <v>154</v>
      </c>
      <c r="E81" s="87" t="s">
        <v>127</v>
      </c>
      <c r="F81" s="87" t="s">
        <v>95</v>
      </c>
      <c r="G81" s="87" t="s">
        <v>97</v>
      </c>
      <c r="H81" s="87" t="s">
        <v>98</v>
      </c>
      <c r="I81" s="87" t="s">
        <v>157</v>
      </c>
      <c r="J81" s="118" t="s">
        <v>70</v>
      </c>
      <c r="K81" s="88">
        <f t="shared" ref="K81:L81" si="34">K82+K84</f>
        <v>2500</v>
      </c>
      <c r="L81" s="88">
        <f t="shared" si="34"/>
        <v>2500</v>
      </c>
    </row>
    <row r="82" spans="1:12" ht="75">
      <c r="A82" s="140">
        <f t="shared" si="31"/>
        <v>75</v>
      </c>
      <c r="B82" s="87" t="s">
        <v>95</v>
      </c>
      <c r="C82" s="87" t="s">
        <v>96</v>
      </c>
      <c r="D82" s="87" t="s">
        <v>154</v>
      </c>
      <c r="E82" s="87" t="s">
        <v>127</v>
      </c>
      <c r="F82" s="87" t="s">
        <v>101</v>
      </c>
      <c r="G82" s="87" t="s">
        <v>97</v>
      </c>
      <c r="H82" s="87" t="s">
        <v>98</v>
      </c>
      <c r="I82" s="87" t="s">
        <v>157</v>
      </c>
      <c r="J82" s="117" t="s">
        <v>32</v>
      </c>
      <c r="K82" s="92">
        <f t="shared" ref="K82:L82" si="35">K83</f>
        <v>700</v>
      </c>
      <c r="L82" s="92">
        <f t="shared" si="35"/>
        <v>700</v>
      </c>
    </row>
    <row r="83" spans="1:12" ht="90.75" customHeight="1">
      <c r="A83" s="140">
        <f t="shared" si="31"/>
        <v>76</v>
      </c>
      <c r="B83" s="87" t="s">
        <v>133</v>
      </c>
      <c r="C83" s="87" t="s">
        <v>96</v>
      </c>
      <c r="D83" s="87" t="s">
        <v>154</v>
      </c>
      <c r="E83" s="87" t="s">
        <v>127</v>
      </c>
      <c r="F83" s="87" t="s">
        <v>103</v>
      </c>
      <c r="G83" s="87" t="s">
        <v>126</v>
      </c>
      <c r="H83" s="87" t="s">
        <v>98</v>
      </c>
      <c r="I83" s="87" t="s">
        <v>157</v>
      </c>
      <c r="J83" s="117" t="s">
        <v>31</v>
      </c>
      <c r="K83" s="92">
        <v>700</v>
      </c>
      <c r="L83" s="92">
        <v>700</v>
      </c>
    </row>
    <row r="84" spans="1:12" ht="108" customHeight="1">
      <c r="A84" s="140">
        <f t="shared" si="31"/>
        <v>77</v>
      </c>
      <c r="B84" s="87" t="s">
        <v>95</v>
      </c>
      <c r="C84" s="87" t="s">
        <v>96</v>
      </c>
      <c r="D84" s="87" t="s">
        <v>154</v>
      </c>
      <c r="E84" s="87" t="s">
        <v>127</v>
      </c>
      <c r="F84" s="87" t="s">
        <v>116</v>
      </c>
      <c r="G84" s="87" t="s">
        <v>97</v>
      </c>
      <c r="H84" s="87" t="s">
        <v>98</v>
      </c>
      <c r="I84" s="87" t="s">
        <v>157</v>
      </c>
      <c r="J84" s="126" t="s">
        <v>60</v>
      </c>
      <c r="K84" s="92">
        <f t="shared" ref="K84:L84" si="36">K85</f>
        <v>1800</v>
      </c>
      <c r="L84" s="92">
        <f t="shared" si="36"/>
        <v>1800</v>
      </c>
    </row>
    <row r="85" spans="1:12" ht="105" customHeight="1">
      <c r="A85" s="140">
        <f t="shared" si="31"/>
        <v>78</v>
      </c>
      <c r="B85" s="87" t="s">
        <v>133</v>
      </c>
      <c r="C85" s="87" t="s">
        <v>96</v>
      </c>
      <c r="D85" s="87" t="s">
        <v>154</v>
      </c>
      <c r="E85" s="87" t="s">
        <v>127</v>
      </c>
      <c r="F85" s="87" t="s">
        <v>136</v>
      </c>
      <c r="G85" s="87" t="s">
        <v>126</v>
      </c>
      <c r="H85" s="87" t="s">
        <v>98</v>
      </c>
      <c r="I85" s="87" t="s">
        <v>157</v>
      </c>
      <c r="J85" s="126" t="s">
        <v>61</v>
      </c>
      <c r="K85" s="92">
        <v>1800</v>
      </c>
      <c r="L85" s="92">
        <v>1800</v>
      </c>
    </row>
    <row r="86" spans="1:12" ht="31.5">
      <c r="A86" s="140">
        <f t="shared" si="31"/>
        <v>79</v>
      </c>
      <c r="B86" s="87" t="s">
        <v>95</v>
      </c>
      <c r="C86" s="87" t="s">
        <v>96</v>
      </c>
      <c r="D86" s="87" t="s">
        <v>158</v>
      </c>
      <c r="E86" s="87" t="s">
        <v>97</v>
      </c>
      <c r="F86" s="87" t="s">
        <v>95</v>
      </c>
      <c r="G86" s="87" t="s">
        <v>97</v>
      </c>
      <c r="H86" s="87" t="s">
        <v>98</v>
      </c>
      <c r="I86" s="87" t="s">
        <v>95</v>
      </c>
      <c r="J86" s="118" t="s">
        <v>2</v>
      </c>
      <c r="K86" s="88">
        <f t="shared" ref="K86:L87" si="37">K87</f>
        <v>42</v>
      </c>
      <c r="L86" s="88">
        <f t="shared" si="37"/>
        <v>42</v>
      </c>
    </row>
    <row r="87" spans="1:12" ht="90">
      <c r="A87" s="140">
        <f t="shared" si="31"/>
        <v>80</v>
      </c>
      <c r="B87" s="87" t="s">
        <v>95</v>
      </c>
      <c r="C87" s="87" t="s">
        <v>96</v>
      </c>
      <c r="D87" s="87" t="s">
        <v>158</v>
      </c>
      <c r="E87" s="87" t="s">
        <v>104</v>
      </c>
      <c r="F87" s="87" t="s">
        <v>95</v>
      </c>
      <c r="G87" s="87" t="s">
        <v>97</v>
      </c>
      <c r="H87" s="87" t="s">
        <v>98</v>
      </c>
      <c r="I87" s="87" t="s">
        <v>159</v>
      </c>
      <c r="J87" s="117" t="s">
        <v>1</v>
      </c>
      <c r="K87" s="92">
        <f t="shared" si="37"/>
        <v>42</v>
      </c>
      <c r="L87" s="92">
        <f t="shared" si="37"/>
        <v>42</v>
      </c>
    </row>
    <row r="88" spans="1:12" ht="78.75" customHeight="1">
      <c r="A88" s="140">
        <f t="shared" si="31"/>
        <v>81</v>
      </c>
      <c r="B88" s="87" t="s">
        <v>142</v>
      </c>
      <c r="C88" s="87" t="s">
        <v>96</v>
      </c>
      <c r="D88" s="87" t="s">
        <v>158</v>
      </c>
      <c r="E88" s="87" t="s">
        <v>104</v>
      </c>
      <c r="F88" s="87" t="s">
        <v>118</v>
      </c>
      <c r="G88" s="87" t="s">
        <v>126</v>
      </c>
      <c r="H88" s="87" t="s">
        <v>98</v>
      </c>
      <c r="I88" s="87" t="s">
        <v>159</v>
      </c>
      <c r="J88" s="117" t="s">
        <v>52</v>
      </c>
      <c r="K88" s="92">
        <v>42</v>
      </c>
      <c r="L88" s="92">
        <v>42</v>
      </c>
    </row>
    <row r="89" spans="1:12" ht="31.5">
      <c r="A89" s="140">
        <f t="shared" si="31"/>
        <v>82</v>
      </c>
      <c r="B89" s="87" t="s">
        <v>95</v>
      </c>
      <c r="C89" s="87" t="s">
        <v>96</v>
      </c>
      <c r="D89" s="87" t="s">
        <v>160</v>
      </c>
      <c r="E89" s="87" t="s">
        <v>97</v>
      </c>
      <c r="F89" s="87" t="s">
        <v>95</v>
      </c>
      <c r="G89" s="87" t="s">
        <v>97</v>
      </c>
      <c r="H89" s="87" t="s">
        <v>98</v>
      </c>
      <c r="I89" s="87" t="s">
        <v>95</v>
      </c>
      <c r="J89" s="114" t="s">
        <v>5</v>
      </c>
      <c r="K89" s="88">
        <f>K90+K96+K106+K101+K104+K92+K94+K98</f>
        <v>1388</v>
      </c>
      <c r="L89" s="88">
        <f>L90+L96+L106+L101+L104+L92+L94+L98</f>
        <v>1388</v>
      </c>
    </row>
    <row r="90" spans="1:12" ht="60">
      <c r="A90" s="140">
        <f t="shared" si="31"/>
        <v>83</v>
      </c>
      <c r="B90" s="87" t="s">
        <v>95</v>
      </c>
      <c r="C90" s="87" t="s">
        <v>96</v>
      </c>
      <c r="D90" s="87" t="s">
        <v>160</v>
      </c>
      <c r="E90" s="87" t="s">
        <v>119</v>
      </c>
      <c r="F90" s="87" t="s">
        <v>95</v>
      </c>
      <c r="G90" s="87" t="s">
        <v>97</v>
      </c>
      <c r="H90" s="87" t="s">
        <v>98</v>
      </c>
      <c r="I90" s="87" t="s">
        <v>159</v>
      </c>
      <c r="J90" s="115" t="s">
        <v>36</v>
      </c>
      <c r="K90" s="92">
        <f>K91</f>
        <v>1</v>
      </c>
      <c r="L90" s="92">
        <f>L91</f>
        <v>1</v>
      </c>
    </row>
    <row r="91" spans="1:12" ht="150">
      <c r="A91" s="140">
        <f t="shared" si="31"/>
        <v>84</v>
      </c>
      <c r="B91" s="87" t="s">
        <v>102</v>
      </c>
      <c r="C91" s="87" t="s">
        <v>96</v>
      </c>
      <c r="D91" s="87" t="s">
        <v>160</v>
      </c>
      <c r="E91" s="87" t="s">
        <v>119</v>
      </c>
      <c r="F91" s="87" t="s">
        <v>101</v>
      </c>
      <c r="G91" s="87" t="s">
        <v>99</v>
      </c>
      <c r="H91" s="87" t="s">
        <v>98</v>
      </c>
      <c r="I91" s="87" t="s">
        <v>159</v>
      </c>
      <c r="J91" s="127" t="s">
        <v>83</v>
      </c>
      <c r="K91" s="92">
        <v>1</v>
      </c>
      <c r="L91" s="92">
        <v>1</v>
      </c>
    </row>
    <row r="92" spans="1:12" ht="150">
      <c r="A92" s="140">
        <f t="shared" si="31"/>
        <v>85</v>
      </c>
      <c r="B92" s="87" t="s">
        <v>95</v>
      </c>
      <c r="C92" s="87" t="s">
        <v>96</v>
      </c>
      <c r="D92" s="87" t="s">
        <v>160</v>
      </c>
      <c r="E92" s="87" t="s">
        <v>130</v>
      </c>
      <c r="F92" s="87" t="s">
        <v>95</v>
      </c>
      <c r="G92" s="87" t="s">
        <v>99</v>
      </c>
      <c r="H92" s="87" t="s">
        <v>98</v>
      </c>
      <c r="I92" s="87" t="s">
        <v>159</v>
      </c>
      <c r="J92" s="119" t="s">
        <v>74</v>
      </c>
      <c r="K92" s="92">
        <v>133</v>
      </c>
      <c r="L92" s="92">
        <v>133</v>
      </c>
    </row>
    <row r="93" spans="1:12" ht="135">
      <c r="A93" s="140">
        <f t="shared" si="31"/>
        <v>86</v>
      </c>
      <c r="B93" s="87" t="s">
        <v>161</v>
      </c>
      <c r="C93" s="87" t="s">
        <v>96</v>
      </c>
      <c r="D93" s="87" t="s">
        <v>160</v>
      </c>
      <c r="E93" s="87" t="s">
        <v>130</v>
      </c>
      <c r="F93" s="87" t="s">
        <v>101</v>
      </c>
      <c r="G93" s="87" t="s">
        <v>99</v>
      </c>
      <c r="H93" s="87" t="s">
        <v>98</v>
      </c>
      <c r="I93" s="87" t="s">
        <v>159</v>
      </c>
      <c r="J93" s="119" t="s">
        <v>84</v>
      </c>
      <c r="K93" s="92">
        <v>135</v>
      </c>
      <c r="L93" s="92">
        <v>136</v>
      </c>
    </row>
    <row r="94" spans="1:12" ht="242.25" customHeight="1">
      <c r="A94" s="140">
        <f t="shared" si="31"/>
        <v>87</v>
      </c>
      <c r="B94" s="87" t="s">
        <v>95</v>
      </c>
      <c r="C94" s="87" t="s">
        <v>96</v>
      </c>
      <c r="D94" s="87" t="s">
        <v>160</v>
      </c>
      <c r="E94" s="87" t="s">
        <v>162</v>
      </c>
      <c r="F94" s="87" t="s">
        <v>95</v>
      </c>
      <c r="G94" s="87" t="s">
        <v>97</v>
      </c>
      <c r="H94" s="87" t="s">
        <v>98</v>
      </c>
      <c r="I94" s="87" t="s">
        <v>159</v>
      </c>
      <c r="J94" s="128" t="s">
        <v>93</v>
      </c>
      <c r="K94" s="92">
        <f>K95</f>
        <v>1</v>
      </c>
      <c r="L94" s="92">
        <f>L95</f>
        <v>1</v>
      </c>
    </row>
    <row r="95" spans="1:12" ht="60">
      <c r="A95" s="140">
        <f t="shared" si="31"/>
        <v>88</v>
      </c>
      <c r="B95" s="87" t="s">
        <v>133</v>
      </c>
      <c r="C95" s="87" t="s">
        <v>96</v>
      </c>
      <c r="D95" s="87" t="s">
        <v>160</v>
      </c>
      <c r="E95" s="87" t="s">
        <v>162</v>
      </c>
      <c r="F95" s="87" t="s">
        <v>151</v>
      </c>
      <c r="G95" s="87" t="s">
        <v>99</v>
      </c>
      <c r="H95" s="87" t="s">
        <v>98</v>
      </c>
      <c r="I95" s="87" t="s">
        <v>159</v>
      </c>
      <c r="J95" s="119" t="s">
        <v>94</v>
      </c>
      <c r="K95" s="92">
        <v>1</v>
      </c>
      <c r="L95" s="92">
        <v>1</v>
      </c>
    </row>
    <row r="96" spans="1:12" ht="120">
      <c r="A96" s="140">
        <f t="shared" si="31"/>
        <v>89</v>
      </c>
      <c r="B96" s="87" t="s">
        <v>95</v>
      </c>
      <c r="C96" s="87" t="s">
        <v>96</v>
      </c>
      <c r="D96" s="87" t="s">
        <v>160</v>
      </c>
      <c r="E96" s="87" t="s">
        <v>165</v>
      </c>
      <c r="F96" s="87" t="s">
        <v>95</v>
      </c>
      <c r="G96" s="87" t="s">
        <v>99</v>
      </c>
      <c r="H96" s="87" t="s">
        <v>98</v>
      </c>
      <c r="I96" s="87" t="s">
        <v>159</v>
      </c>
      <c r="J96" s="129" t="s">
        <v>6</v>
      </c>
      <c r="K96" s="92">
        <f t="shared" ref="K96:L96" si="38">K97</f>
        <v>26</v>
      </c>
      <c r="L96" s="92">
        <f t="shared" si="38"/>
        <v>26</v>
      </c>
    </row>
    <row r="97" spans="1:12" ht="120">
      <c r="A97" s="140">
        <f t="shared" si="31"/>
        <v>90</v>
      </c>
      <c r="B97" s="87" t="s">
        <v>161</v>
      </c>
      <c r="C97" s="87" t="s">
        <v>96</v>
      </c>
      <c r="D97" s="87" t="s">
        <v>160</v>
      </c>
      <c r="E97" s="87" t="s">
        <v>165</v>
      </c>
      <c r="F97" s="87" t="s">
        <v>95</v>
      </c>
      <c r="G97" s="87" t="s">
        <v>99</v>
      </c>
      <c r="H97" s="87" t="s">
        <v>98</v>
      </c>
      <c r="I97" s="87" t="s">
        <v>159</v>
      </c>
      <c r="J97" s="129" t="s">
        <v>6</v>
      </c>
      <c r="K97" s="92">
        <v>26</v>
      </c>
      <c r="L97" s="92">
        <v>26</v>
      </c>
    </row>
    <row r="98" spans="1:12" ht="135">
      <c r="A98" s="140">
        <f t="shared" si="31"/>
        <v>91</v>
      </c>
      <c r="B98" s="87" t="s">
        <v>95</v>
      </c>
      <c r="C98" s="87" t="s">
        <v>96</v>
      </c>
      <c r="D98" s="87" t="s">
        <v>160</v>
      </c>
      <c r="E98" s="87" t="s">
        <v>166</v>
      </c>
      <c r="F98" s="87" t="s">
        <v>95</v>
      </c>
      <c r="G98" s="87" t="s">
        <v>97</v>
      </c>
      <c r="H98" s="87" t="s">
        <v>98</v>
      </c>
      <c r="I98" s="87" t="s">
        <v>159</v>
      </c>
      <c r="J98" s="119" t="s">
        <v>72</v>
      </c>
      <c r="K98" s="92">
        <f t="shared" ref="K98:L98" si="39">K99+K100</f>
        <v>51</v>
      </c>
      <c r="L98" s="92">
        <f t="shared" si="39"/>
        <v>51</v>
      </c>
    </row>
    <row r="99" spans="1:12" ht="150">
      <c r="A99" s="140">
        <f t="shared" si="31"/>
        <v>92</v>
      </c>
      <c r="B99" s="87" t="s">
        <v>167</v>
      </c>
      <c r="C99" s="87" t="s">
        <v>96</v>
      </c>
      <c r="D99" s="87" t="s">
        <v>160</v>
      </c>
      <c r="E99" s="87" t="s">
        <v>166</v>
      </c>
      <c r="F99" s="87" t="s">
        <v>118</v>
      </c>
      <c r="G99" s="87" t="s">
        <v>126</v>
      </c>
      <c r="H99" s="87" t="s">
        <v>98</v>
      </c>
      <c r="I99" s="87" t="s">
        <v>159</v>
      </c>
      <c r="J99" s="119" t="s">
        <v>73</v>
      </c>
      <c r="K99" s="92">
        <v>21</v>
      </c>
      <c r="L99" s="92">
        <v>21</v>
      </c>
    </row>
    <row r="100" spans="1:12" ht="138.75" customHeight="1">
      <c r="A100" s="140">
        <f t="shared" si="31"/>
        <v>93</v>
      </c>
      <c r="B100" s="87" t="s">
        <v>204</v>
      </c>
      <c r="C100" s="87" t="s">
        <v>96</v>
      </c>
      <c r="D100" s="87" t="s">
        <v>160</v>
      </c>
      <c r="E100" s="87" t="s">
        <v>166</v>
      </c>
      <c r="F100" s="87" t="s">
        <v>118</v>
      </c>
      <c r="G100" s="87" t="s">
        <v>126</v>
      </c>
      <c r="H100" s="87" t="s">
        <v>98</v>
      </c>
      <c r="I100" s="87" t="s">
        <v>159</v>
      </c>
      <c r="J100" s="119" t="s">
        <v>73</v>
      </c>
      <c r="K100" s="92">
        <v>30</v>
      </c>
      <c r="L100" s="92">
        <v>30</v>
      </c>
    </row>
    <row r="101" spans="1:12" ht="165">
      <c r="A101" s="140">
        <f t="shared" si="31"/>
        <v>94</v>
      </c>
      <c r="B101" s="87" t="s">
        <v>95</v>
      </c>
      <c r="C101" s="87" t="s">
        <v>96</v>
      </c>
      <c r="D101" s="87" t="s">
        <v>160</v>
      </c>
      <c r="E101" s="87" t="s">
        <v>168</v>
      </c>
      <c r="F101" s="87" t="s">
        <v>95</v>
      </c>
      <c r="G101" s="87" t="s">
        <v>99</v>
      </c>
      <c r="H101" s="87" t="s">
        <v>98</v>
      </c>
      <c r="I101" s="87" t="s">
        <v>159</v>
      </c>
      <c r="J101" s="130" t="s">
        <v>57</v>
      </c>
      <c r="K101" s="92">
        <f>SUM(K102:K103)</f>
        <v>140</v>
      </c>
      <c r="L101" s="92">
        <f>SUM(L102:L103)</f>
        <v>140</v>
      </c>
    </row>
    <row r="102" spans="1:12" ht="165">
      <c r="A102" s="140">
        <f t="shared" si="31"/>
        <v>95</v>
      </c>
      <c r="B102" s="87" t="s">
        <v>173</v>
      </c>
      <c r="C102" s="87" t="s">
        <v>96</v>
      </c>
      <c r="D102" s="87" t="s">
        <v>160</v>
      </c>
      <c r="E102" s="87" t="s">
        <v>168</v>
      </c>
      <c r="F102" s="87" t="s">
        <v>95</v>
      </c>
      <c r="G102" s="87" t="s">
        <v>99</v>
      </c>
      <c r="H102" s="87" t="s">
        <v>98</v>
      </c>
      <c r="I102" s="87" t="s">
        <v>159</v>
      </c>
      <c r="J102" s="130" t="s">
        <v>57</v>
      </c>
      <c r="K102" s="92">
        <v>17</v>
      </c>
      <c r="L102" s="92">
        <v>17</v>
      </c>
    </row>
    <row r="103" spans="1:12" ht="165">
      <c r="A103" s="140">
        <f t="shared" si="31"/>
        <v>96</v>
      </c>
      <c r="B103" s="87" t="s">
        <v>161</v>
      </c>
      <c r="C103" s="87" t="s">
        <v>96</v>
      </c>
      <c r="D103" s="87" t="s">
        <v>160</v>
      </c>
      <c r="E103" s="87" t="s">
        <v>168</v>
      </c>
      <c r="F103" s="87" t="s">
        <v>95</v>
      </c>
      <c r="G103" s="87" t="s">
        <v>99</v>
      </c>
      <c r="H103" s="87" t="s">
        <v>98</v>
      </c>
      <c r="I103" s="87" t="s">
        <v>159</v>
      </c>
      <c r="J103" s="130" t="s">
        <v>57</v>
      </c>
      <c r="K103" s="92">
        <v>123</v>
      </c>
      <c r="L103" s="92">
        <v>123</v>
      </c>
    </row>
    <row r="104" spans="1:12" ht="90">
      <c r="A104" s="140">
        <f t="shared" si="31"/>
        <v>97</v>
      </c>
      <c r="B104" s="87" t="s">
        <v>95</v>
      </c>
      <c r="C104" s="87" t="s">
        <v>96</v>
      </c>
      <c r="D104" s="87" t="s">
        <v>160</v>
      </c>
      <c r="E104" s="87" t="s">
        <v>169</v>
      </c>
      <c r="F104" s="87" t="s">
        <v>95</v>
      </c>
      <c r="G104" s="87" t="s">
        <v>104</v>
      </c>
      <c r="H104" s="87" t="s">
        <v>98</v>
      </c>
      <c r="I104" s="87" t="s">
        <v>159</v>
      </c>
      <c r="J104" s="130" t="s">
        <v>59</v>
      </c>
      <c r="K104" s="92">
        <f t="shared" ref="K104:L104" si="40">K105</f>
        <v>35</v>
      </c>
      <c r="L104" s="92">
        <f t="shared" si="40"/>
        <v>35</v>
      </c>
    </row>
    <row r="105" spans="1:12" ht="120">
      <c r="A105" s="140">
        <f t="shared" si="31"/>
        <v>98</v>
      </c>
      <c r="B105" s="87" t="s">
        <v>133</v>
      </c>
      <c r="C105" s="87" t="s">
        <v>96</v>
      </c>
      <c r="D105" s="87" t="s">
        <v>160</v>
      </c>
      <c r="E105" s="87" t="s">
        <v>169</v>
      </c>
      <c r="F105" s="87" t="s">
        <v>116</v>
      </c>
      <c r="G105" s="87" t="s">
        <v>104</v>
      </c>
      <c r="H105" s="87" t="s">
        <v>98</v>
      </c>
      <c r="I105" s="87" t="s">
        <v>159</v>
      </c>
      <c r="J105" s="130" t="s">
        <v>58</v>
      </c>
      <c r="K105" s="92">
        <v>35</v>
      </c>
      <c r="L105" s="92">
        <v>35</v>
      </c>
    </row>
    <row r="106" spans="1:12" ht="60">
      <c r="A106" s="140">
        <f t="shared" si="31"/>
        <v>99</v>
      </c>
      <c r="B106" s="87" t="s">
        <v>95</v>
      </c>
      <c r="C106" s="87" t="s">
        <v>96</v>
      </c>
      <c r="D106" s="87" t="s">
        <v>160</v>
      </c>
      <c r="E106" s="87" t="s">
        <v>170</v>
      </c>
      <c r="F106" s="87" t="s">
        <v>95</v>
      </c>
      <c r="G106" s="87" t="s">
        <v>97</v>
      </c>
      <c r="H106" s="87" t="s">
        <v>98</v>
      </c>
      <c r="I106" s="87" t="s">
        <v>159</v>
      </c>
      <c r="J106" s="115" t="s">
        <v>7</v>
      </c>
      <c r="K106" s="92">
        <f>SUM(K107:K112)</f>
        <v>1001</v>
      </c>
      <c r="L106" s="92">
        <f>SUM(L107:L112)</f>
        <v>1001</v>
      </c>
    </row>
    <row r="107" spans="1:12" ht="90">
      <c r="A107" s="140">
        <f t="shared" si="31"/>
        <v>100</v>
      </c>
      <c r="B107" s="87" t="s">
        <v>171</v>
      </c>
      <c r="C107" s="87" t="s">
        <v>96</v>
      </c>
      <c r="D107" s="87" t="s">
        <v>160</v>
      </c>
      <c r="E107" s="87" t="s">
        <v>170</v>
      </c>
      <c r="F107" s="87" t="s">
        <v>118</v>
      </c>
      <c r="G107" s="87" t="s">
        <v>126</v>
      </c>
      <c r="H107" s="87" t="s">
        <v>98</v>
      </c>
      <c r="I107" s="87" t="s">
        <v>159</v>
      </c>
      <c r="J107" s="115" t="s">
        <v>8</v>
      </c>
      <c r="K107" s="92">
        <v>16</v>
      </c>
      <c r="L107" s="92">
        <v>16</v>
      </c>
    </row>
    <row r="108" spans="1:12" ht="90">
      <c r="A108" s="140">
        <f t="shared" si="31"/>
        <v>101</v>
      </c>
      <c r="B108" s="87" t="s">
        <v>135</v>
      </c>
      <c r="C108" s="87" t="s">
        <v>96</v>
      </c>
      <c r="D108" s="87" t="s">
        <v>160</v>
      </c>
      <c r="E108" s="87" t="s">
        <v>170</v>
      </c>
      <c r="F108" s="87" t="s">
        <v>118</v>
      </c>
      <c r="G108" s="87" t="s">
        <v>126</v>
      </c>
      <c r="H108" s="87" t="s">
        <v>98</v>
      </c>
      <c r="I108" s="87" t="s">
        <v>159</v>
      </c>
      <c r="J108" s="115" t="s">
        <v>8</v>
      </c>
      <c r="K108" s="92">
        <v>15</v>
      </c>
      <c r="L108" s="92">
        <v>15</v>
      </c>
    </row>
    <row r="109" spans="1:12" ht="90">
      <c r="A109" s="140">
        <f t="shared" si="31"/>
        <v>102</v>
      </c>
      <c r="B109" s="87" t="s">
        <v>173</v>
      </c>
      <c r="C109" s="87" t="s">
        <v>96</v>
      </c>
      <c r="D109" s="87" t="s">
        <v>160</v>
      </c>
      <c r="E109" s="87" t="s">
        <v>170</v>
      </c>
      <c r="F109" s="87" t="s">
        <v>118</v>
      </c>
      <c r="G109" s="87" t="s">
        <v>126</v>
      </c>
      <c r="H109" s="87" t="s">
        <v>98</v>
      </c>
      <c r="I109" s="87" t="s">
        <v>159</v>
      </c>
      <c r="J109" s="115" t="s">
        <v>8</v>
      </c>
      <c r="K109" s="92">
        <v>18</v>
      </c>
      <c r="L109" s="92">
        <v>18</v>
      </c>
    </row>
    <row r="110" spans="1:12" ht="90">
      <c r="A110" s="140">
        <f t="shared" si="31"/>
        <v>103</v>
      </c>
      <c r="B110" s="87" t="s">
        <v>161</v>
      </c>
      <c r="C110" s="87" t="s">
        <v>96</v>
      </c>
      <c r="D110" s="87" t="s">
        <v>160</v>
      </c>
      <c r="E110" s="87" t="s">
        <v>170</v>
      </c>
      <c r="F110" s="87" t="s">
        <v>118</v>
      </c>
      <c r="G110" s="87" t="s">
        <v>126</v>
      </c>
      <c r="H110" s="87" t="s">
        <v>98</v>
      </c>
      <c r="I110" s="87" t="s">
        <v>159</v>
      </c>
      <c r="J110" s="115" t="s">
        <v>8</v>
      </c>
      <c r="K110" s="92">
        <v>835</v>
      </c>
      <c r="L110" s="92">
        <v>835</v>
      </c>
    </row>
    <row r="111" spans="1:12" ht="90">
      <c r="A111" s="140">
        <f t="shared" si="31"/>
        <v>104</v>
      </c>
      <c r="B111" s="87" t="s">
        <v>174</v>
      </c>
      <c r="C111" s="87" t="s">
        <v>96</v>
      </c>
      <c r="D111" s="87" t="s">
        <v>160</v>
      </c>
      <c r="E111" s="87" t="s">
        <v>170</v>
      </c>
      <c r="F111" s="87" t="s">
        <v>118</v>
      </c>
      <c r="G111" s="87" t="s">
        <v>126</v>
      </c>
      <c r="H111" s="87" t="s">
        <v>98</v>
      </c>
      <c r="I111" s="87" t="s">
        <v>159</v>
      </c>
      <c r="J111" s="115" t="s">
        <v>8</v>
      </c>
      <c r="K111" s="92">
        <v>37</v>
      </c>
      <c r="L111" s="92">
        <v>37</v>
      </c>
    </row>
    <row r="112" spans="1:12" ht="150">
      <c r="A112" s="140">
        <f t="shared" si="31"/>
        <v>105</v>
      </c>
      <c r="B112" s="87" t="s">
        <v>133</v>
      </c>
      <c r="C112" s="87" t="s">
        <v>96</v>
      </c>
      <c r="D112" s="87" t="s">
        <v>160</v>
      </c>
      <c r="E112" s="87" t="s">
        <v>170</v>
      </c>
      <c r="F112" s="87" t="s">
        <v>118</v>
      </c>
      <c r="G112" s="87" t="s">
        <v>126</v>
      </c>
      <c r="H112" s="87" t="s">
        <v>98</v>
      </c>
      <c r="I112" s="87" t="s">
        <v>159</v>
      </c>
      <c r="J112" s="115" t="s">
        <v>187</v>
      </c>
      <c r="K112" s="92">
        <v>80</v>
      </c>
      <c r="L112" s="92">
        <v>80</v>
      </c>
    </row>
    <row r="113" spans="1:12" ht="31.5">
      <c r="A113" s="140">
        <f t="shared" si="31"/>
        <v>106</v>
      </c>
      <c r="B113" s="87" t="s">
        <v>95</v>
      </c>
      <c r="C113" s="87" t="s">
        <v>96</v>
      </c>
      <c r="D113" s="87" t="s">
        <v>175</v>
      </c>
      <c r="E113" s="87" t="s">
        <v>97</v>
      </c>
      <c r="F113" s="87" t="s">
        <v>95</v>
      </c>
      <c r="G113" s="87" t="s">
        <v>97</v>
      </c>
      <c r="H113" s="87" t="s">
        <v>98</v>
      </c>
      <c r="I113" s="87" t="s">
        <v>95</v>
      </c>
      <c r="J113" s="131" t="s">
        <v>186</v>
      </c>
      <c r="K113" s="88">
        <f>K114</f>
        <v>794</v>
      </c>
      <c r="L113" s="88">
        <f>L114</f>
        <v>825</v>
      </c>
    </row>
    <row r="114" spans="1:12">
      <c r="A114" s="140">
        <f t="shared" si="31"/>
        <v>107</v>
      </c>
      <c r="B114" s="87" t="s">
        <v>95</v>
      </c>
      <c r="C114" s="87" t="s">
        <v>96</v>
      </c>
      <c r="D114" s="87" t="s">
        <v>175</v>
      </c>
      <c r="E114" s="87" t="s">
        <v>125</v>
      </c>
      <c r="F114" s="87" t="s">
        <v>95</v>
      </c>
      <c r="G114" s="87" t="s">
        <v>97</v>
      </c>
      <c r="H114" s="87" t="s">
        <v>98</v>
      </c>
      <c r="I114" s="87" t="s">
        <v>176</v>
      </c>
      <c r="J114" s="132" t="s">
        <v>88</v>
      </c>
      <c r="K114" s="92">
        <f t="shared" ref="K114:L115" si="41">K115</f>
        <v>794</v>
      </c>
      <c r="L114" s="92">
        <f t="shared" si="41"/>
        <v>825</v>
      </c>
    </row>
    <row r="115" spans="1:12" ht="30">
      <c r="A115" s="140">
        <f t="shared" si="31"/>
        <v>108</v>
      </c>
      <c r="B115" s="87" t="s">
        <v>95</v>
      </c>
      <c r="C115" s="87" t="s">
        <v>96</v>
      </c>
      <c r="D115" s="87" t="s">
        <v>175</v>
      </c>
      <c r="E115" s="87" t="s">
        <v>125</v>
      </c>
      <c r="F115" s="87" t="s">
        <v>118</v>
      </c>
      <c r="G115" s="87" t="s">
        <v>126</v>
      </c>
      <c r="H115" s="87" t="s">
        <v>98</v>
      </c>
      <c r="I115" s="87" t="s">
        <v>176</v>
      </c>
      <c r="J115" s="132" t="s">
        <v>89</v>
      </c>
      <c r="K115" s="92">
        <f t="shared" si="41"/>
        <v>794</v>
      </c>
      <c r="L115" s="92">
        <f t="shared" si="41"/>
        <v>825</v>
      </c>
    </row>
    <row r="116" spans="1:12" ht="30">
      <c r="A116" s="140">
        <f t="shared" si="31"/>
        <v>109</v>
      </c>
      <c r="B116" s="87" t="s">
        <v>133</v>
      </c>
      <c r="C116" s="87" t="s">
        <v>96</v>
      </c>
      <c r="D116" s="87" t="s">
        <v>175</v>
      </c>
      <c r="E116" s="87" t="s">
        <v>125</v>
      </c>
      <c r="F116" s="87" t="s">
        <v>118</v>
      </c>
      <c r="G116" s="87" t="s">
        <v>126</v>
      </c>
      <c r="H116" s="87" t="s">
        <v>98</v>
      </c>
      <c r="I116" s="87" t="s">
        <v>176</v>
      </c>
      <c r="J116" s="132" t="s">
        <v>89</v>
      </c>
      <c r="K116" s="92">
        <v>794</v>
      </c>
      <c r="L116" s="92">
        <v>825</v>
      </c>
    </row>
    <row r="117" spans="1:12" ht="31.5">
      <c r="A117" s="140">
        <f t="shared" si="31"/>
        <v>110</v>
      </c>
      <c r="B117" s="96" t="s">
        <v>95</v>
      </c>
      <c r="C117" s="96" t="s">
        <v>177</v>
      </c>
      <c r="D117" s="96" t="s">
        <v>97</v>
      </c>
      <c r="E117" s="96" t="s">
        <v>97</v>
      </c>
      <c r="F117" s="96" t="s">
        <v>95</v>
      </c>
      <c r="G117" s="96" t="s">
        <v>97</v>
      </c>
      <c r="H117" s="96" t="s">
        <v>98</v>
      </c>
      <c r="I117" s="96" t="s">
        <v>95</v>
      </c>
      <c r="J117" s="97" t="s">
        <v>3</v>
      </c>
      <c r="K117" s="98">
        <f t="shared" ref="K117:L117" si="42">K118+K124</f>
        <v>437264.19999999995</v>
      </c>
      <c r="L117" s="98">
        <f t="shared" si="42"/>
        <v>414636.99999999994</v>
      </c>
    </row>
    <row r="118" spans="1:12" ht="78.75">
      <c r="A118" s="140">
        <f t="shared" si="31"/>
        <v>111</v>
      </c>
      <c r="B118" s="96" t="s">
        <v>95</v>
      </c>
      <c r="C118" s="96" t="s">
        <v>177</v>
      </c>
      <c r="D118" s="96" t="s">
        <v>104</v>
      </c>
      <c r="E118" s="96" t="s">
        <v>97</v>
      </c>
      <c r="F118" s="96" t="s">
        <v>95</v>
      </c>
      <c r="G118" s="96" t="s">
        <v>97</v>
      </c>
      <c r="H118" s="96" t="s">
        <v>98</v>
      </c>
      <c r="I118" s="96" t="s">
        <v>95</v>
      </c>
      <c r="J118" s="97" t="s">
        <v>207</v>
      </c>
      <c r="K118" s="98">
        <f>K119+K122+K123</f>
        <v>435311.6</v>
      </c>
      <c r="L118" s="98">
        <f>L119+L122+L123</f>
        <v>412684.39999999997</v>
      </c>
    </row>
    <row r="119" spans="1:12" ht="47.25">
      <c r="A119" s="140">
        <f t="shared" si="31"/>
        <v>112</v>
      </c>
      <c r="B119" s="96" t="s">
        <v>95</v>
      </c>
      <c r="C119" s="96" t="s">
        <v>177</v>
      </c>
      <c r="D119" s="96" t="s">
        <v>104</v>
      </c>
      <c r="E119" s="96" t="s">
        <v>158</v>
      </c>
      <c r="F119" s="96" t="s">
        <v>95</v>
      </c>
      <c r="G119" s="96" t="s">
        <v>97</v>
      </c>
      <c r="H119" s="96" t="s">
        <v>98</v>
      </c>
      <c r="I119" s="96" t="s">
        <v>132</v>
      </c>
      <c r="J119" s="97" t="s">
        <v>208</v>
      </c>
      <c r="K119" s="98">
        <f>K120+K121</f>
        <v>13851.2</v>
      </c>
      <c r="L119" s="98">
        <f>L120+L121</f>
        <v>13080.8</v>
      </c>
    </row>
    <row r="120" spans="1:12" ht="45">
      <c r="A120" s="140">
        <f t="shared" si="31"/>
        <v>113</v>
      </c>
      <c r="B120" s="96" t="s">
        <v>95</v>
      </c>
      <c r="C120" s="96" t="s">
        <v>177</v>
      </c>
      <c r="D120" s="96" t="s">
        <v>104</v>
      </c>
      <c r="E120" s="96" t="s">
        <v>158</v>
      </c>
      <c r="F120" s="96" t="s">
        <v>209</v>
      </c>
      <c r="G120" s="96" t="s">
        <v>126</v>
      </c>
      <c r="H120" s="96" t="s">
        <v>98</v>
      </c>
      <c r="I120" s="96" t="s">
        <v>132</v>
      </c>
      <c r="J120" s="99" t="s">
        <v>210</v>
      </c>
      <c r="K120" s="100">
        <v>3852.2</v>
      </c>
      <c r="L120" s="100">
        <v>3081.8</v>
      </c>
    </row>
    <row r="121" spans="1:12" ht="75">
      <c r="A121" s="140">
        <f t="shared" si="31"/>
        <v>114</v>
      </c>
      <c r="B121" s="101" t="s">
        <v>95</v>
      </c>
      <c r="C121" s="101" t="s">
        <v>177</v>
      </c>
      <c r="D121" s="101" t="s">
        <v>104</v>
      </c>
      <c r="E121" s="101" t="s">
        <v>158</v>
      </c>
      <c r="F121" s="101" t="s">
        <v>335</v>
      </c>
      <c r="G121" s="101" t="s">
        <v>97</v>
      </c>
      <c r="H121" s="101" t="s">
        <v>98</v>
      </c>
      <c r="I121" s="101" t="s">
        <v>132</v>
      </c>
      <c r="J121" s="94" t="s">
        <v>336</v>
      </c>
      <c r="K121" s="100">
        <v>9999</v>
      </c>
      <c r="L121" s="100">
        <v>9999</v>
      </c>
    </row>
    <row r="122" spans="1:12" ht="63">
      <c r="A122" s="140">
        <f t="shared" si="31"/>
        <v>115</v>
      </c>
      <c r="B122" s="96" t="s">
        <v>95</v>
      </c>
      <c r="C122" s="96" t="s">
        <v>177</v>
      </c>
      <c r="D122" s="96" t="s">
        <v>104</v>
      </c>
      <c r="E122" s="96" t="s">
        <v>179</v>
      </c>
      <c r="F122" s="96" t="s">
        <v>95</v>
      </c>
      <c r="G122" s="96" t="s">
        <v>97</v>
      </c>
      <c r="H122" s="96" t="s">
        <v>98</v>
      </c>
      <c r="I122" s="96" t="s">
        <v>132</v>
      </c>
      <c r="J122" s="97" t="s">
        <v>85</v>
      </c>
      <c r="K122" s="98">
        <v>30211.3</v>
      </c>
      <c r="L122" s="98">
        <v>11235.8</v>
      </c>
    </row>
    <row r="123" spans="1:12" ht="47.25">
      <c r="A123" s="140">
        <f t="shared" si="31"/>
        <v>116</v>
      </c>
      <c r="B123" s="102" t="s">
        <v>95</v>
      </c>
      <c r="C123" s="102" t="s">
        <v>177</v>
      </c>
      <c r="D123" s="102" t="s">
        <v>104</v>
      </c>
      <c r="E123" s="102" t="s">
        <v>181</v>
      </c>
      <c r="F123" s="102" t="s">
        <v>95</v>
      </c>
      <c r="G123" s="102" t="s">
        <v>97</v>
      </c>
      <c r="H123" s="102" t="s">
        <v>98</v>
      </c>
      <c r="I123" s="96" t="s">
        <v>132</v>
      </c>
      <c r="J123" s="133" t="s">
        <v>282</v>
      </c>
      <c r="K123" s="98">
        <v>391249.1</v>
      </c>
      <c r="L123" s="98">
        <v>388367.8</v>
      </c>
    </row>
    <row r="124" spans="1:12" ht="31.5">
      <c r="A124" s="140">
        <f t="shared" si="31"/>
        <v>117</v>
      </c>
      <c r="B124" s="87" t="s">
        <v>95</v>
      </c>
      <c r="C124" s="87" t="s">
        <v>177</v>
      </c>
      <c r="D124" s="87" t="s">
        <v>131</v>
      </c>
      <c r="E124" s="87" t="s">
        <v>97</v>
      </c>
      <c r="F124" s="87" t="s">
        <v>95</v>
      </c>
      <c r="G124" s="87" t="s">
        <v>97</v>
      </c>
      <c r="H124" s="87" t="s">
        <v>98</v>
      </c>
      <c r="I124" s="87" t="s">
        <v>95</v>
      </c>
      <c r="J124" s="134" t="s">
        <v>49</v>
      </c>
      <c r="K124" s="103">
        <f t="shared" ref="K124:L125" si="43">K125</f>
        <v>1952.6</v>
      </c>
      <c r="L124" s="103">
        <f t="shared" si="43"/>
        <v>1952.6</v>
      </c>
    </row>
    <row r="125" spans="1:12" ht="45">
      <c r="A125" s="140">
        <f t="shared" si="31"/>
        <v>118</v>
      </c>
      <c r="B125" s="87" t="s">
        <v>95</v>
      </c>
      <c r="C125" s="87" t="s">
        <v>177</v>
      </c>
      <c r="D125" s="87" t="s">
        <v>131</v>
      </c>
      <c r="E125" s="87" t="s">
        <v>126</v>
      </c>
      <c r="F125" s="87" t="s">
        <v>95</v>
      </c>
      <c r="G125" s="87" t="s">
        <v>126</v>
      </c>
      <c r="H125" s="87" t="s">
        <v>98</v>
      </c>
      <c r="I125" s="87" t="s">
        <v>176</v>
      </c>
      <c r="J125" s="119" t="s">
        <v>50</v>
      </c>
      <c r="K125" s="104">
        <f t="shared" si="43"/>
        <v>1952.6</v>
      </c>
      <c r="L125" s="104">
        <f t="shared" si="43"/>
        <v>1952.6</v>
      </c>
    </row>
    <row r="126" spans="1:12" ht="45">
      <c r="A126" s="140">
        <f t="shared" si="31"/>
        <v>119</v>
      </c>
      <c r="B126" s="87" t="s">
        <v>150</v>
      </c>
      <c r="C126" s="87" t="s">
        <v>177</v>
      </c>
      <c r="D126" s="87" t="s">
        <v>131</v>
      </c>
      <c r="E126" s="87" t="s">
        <v>126</v>
      </c>
      <c r="F126" s="87" t="s">
        <v>163</v>
      </c>
      <c r="G126" s="87" t="s">
        <v>126</v>
      </c>
      <c r="H126" s="87" t="s">
        <v>98</v>
      </c>
      <c r="I126" s="87" t="s">
        <v>176</v>
      </c>
      <c r="J126" s="119" t="s">
        <v>50</v>
      </c>
      <c r="K126" s="92">
        <v>1952.6</v>
      </c>
      <c r="L126" s="92">
        <v>1952.6</v>
      </c>
    </row>
    <row r="127" spans="1:12" ht="15.75">
      <c r="A127" s="140">
        <f t="shared" si="31"/>
        <v>120</v>
      </c>
      <c r="B127" s="105"/>
      <c r="C127" s="105"/>
      <c r="D127" s="105"/>
      <c r="E127" s="105"/>
      <c r="F127" s="105"/>
      <c r="G127" s="105"/>
      <c r="H127" s="105"/>
      <c r="I127" s="105"/>
      <c r="J127" s="135" t="s">
        <v>4</v>
      </c>
      <c r="K127" s="88">
        <f>K117+K8</f>
        <v>825597.3</v>
      </c>
      <c r="L127" s="88">
        <f>L117+L8</f>
        <v>828599.39999999991</v>
      </c>
    </row>
  </sheetData>
  <mergeCells count="10">
    <mergeCell ref="A1:L1"/>
    <mergeCell ref="A3:L3"/>
    <mergeCell ref="A4:A6"/>
    <mergeCell ref="B4:I4"/>
    <mergeCell ref="J4:J6"/>
    <mergeCell ref="K4:K6"/>
    <mergeCell ref="L4:L6"/>
    <mergeCell ref="B5:B6"/>
    <mergeCell ref="C5:G5"/>
    <mergeCell ref="H5:I5"/>
  </mergeCells>
  <pageMargins left="0.51181102362204722" right="0.31496062992125984" top="0.35433070866141736" bottom="0.35433070866141736" header="0.31496062992125984" footer="0.31496062992125984"/>
  <pageSetup paperSize="9" orientation="portrait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220"/>
  <sheetViews>
    <sheetView workbookViewId="0">
      <selection activeCell="A2" sqref="A2"/>
    </sheetView>
  </sheetViews>
  <sheetFormatPr defaultRowHeight="12.75"/>
  <cols>
    <col min="1" max="1" width="4.28515625" style="1" customWidth="1"/>
    <col min="2" max="2" width="4.85546875" style="1" customWidth="1"/>
    <col min="3" max="3" width="3.28515625" style="1" customWidth="1"/>
    <col min="4" max="4" width="4" style="1" customWidth="1"/>
    <col min="5" max="5" width="3.7109375" style="1" customWidth="1"/>
    <col min="6" max="6" width="4.85546875" style="1" customWidth="1"/>
    <col min="7" max="7" width="3.85546875" style="1" customWidth="1"/>
    <col min="8" max="8" width="5.42578125" style="1" customWidth="1"/>
    <col min="9" max="9" width="4.28515625" style="1" customWidth="1"/>
    <col min="10" max="10" width="44.7109375" style="2" customWidth="1"/>
    <col min="11" max="11" width="12.28515625" style="48" customWidth="1"/>
    <col min="12" max="12" width="12" style="48" customWidth="1"/>
    <col min="13" max="13" width="11.85546875" style="48" customWidth="1"/>
  </cols>
  <sheetData>
    <row r="1" spans="1:13" ht="80.25" customHeight="1">
      <c r="A1" s="160" t="s">
        <v>346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/>
      <c r="M1"/>
    </row>
    <row r="2" spans="1:13" ht="15.75">
      <c r="A2" s="5"/>
      <c r="B2" s="5"/>
      <c r="C2" s="5"/>
      <c r="D2" s="5"/>
      <c r="E2" s="5"/>
      <c r="F2" s="5"/>
      <c r="G2" s="5"/>
      <c r="H2" s="5"/>
      <c r="I2" s="5"/>
      <c r="J2" s="6"/>
      <c r="K2" s="80"/>
      <c r="L2"/>
      <c r="M2"/>
    </row>
    <row r="3" spans="1:13" ht="15.75">
      <c r="A3" s="161" t="s">
        <v>347</v>
      </c>
      <c r="B3" s="161"/>
      <c r="C3" s="161"/>
      <c r="D3" s="161"/>
      <c r="E3" s="161"/>
      <c r="F3" s="161"/>
      <c r="G3" s="161"/>
      <c r="H3" s="161"/>
      <c r="I3" s="161"/>
      <c r="J3" s="162"/>
      <c r="K3" s="162"/>
      <c r="L3"/>
      <c r="M3"/>
    </row>
    <row r="4" spans="1:13">
      <c r="A4" s="163" t="s">
        <v>192</v>
      </c>
      <c r="B4" s="166" t="s">
        <v>105</v>
      </c>
      <c r="C4" s="167"/>
      <c r="D4" s="167"/>
      <c r="E4" s="167"/>
      <c r="F4" s="167"/>
      <c r="G4" s="167"/>
      <c r="H4" s="167"/>
      <c r="I4" s="168"/>
      <c r="J4" s="169" t="s">
        <v>193</v>
      </c>
      <c r="K4" s="172" t="s">
        <v>196</v>
      </c>
      <c r="L4" s="172" t="s">
        <v>194</v>
      </c>
      <c r="M4" s="172" t="s">
        <v>195</v>
      </c>
    </row>
    <row r="5" spans="1:13">
      <c r="A5" s="164"/>
      <c r="B5" s="173" t="s">
        <v>106</v>
      </c>
      <c r="C5" s="174" t="s">
        <v>107</v>
      </c>
      <c r="D5" s="174"/>
      <c r="E5" s="174"/>
      <c r="F5" s="174"/>
      <c r="G5" s="174"/>
      <c r="H5" s="174" t="s">
        <v>108</v>
      </c>
      <c r="I5" s="174"/>
      <c r="J5" s="170"/>
      <c r="K5" s="172"/>
      <c r="L5" s="172"/>
      <c r="M5" s="172"/>
    </row>
    <row r="6" spans="1:13" ht="161.25">
      <c r="A6" s="165"/>
      <c r="B6" s="173"/>
      <c r="C6" s="18" t="s">
        <v>109</v>
      </c>
      <c r="D6" s="18" t="s">
        <v>110</v>
      </c>
      <c r="E6" s="18" t="s">
        <v>111</v>
      </c>
      <c r="F6" s="18" t="s">
        <v>112</v>
      </c>
      <c r="G6" s="79" t="s">
        <v>113</v>
      </c>
      <c r="H6" s="79" t="s">
        <v>114</v>
      </c>
      <c r="I6" s="79" t="s">
        <v>115</v>
      </c>
      <c r="J6" s="171"/>
      <c r="K6" s="172"/>
      <c r="L6" s="172"/>
      <c r="M6" s="172"/>
    </row>
    <row r="7" spans="1:13">
      <c r="A7" s="11"/>
      <c r="B7" s="11">
        <v>1</v>
      </c>
      <c r="C7" s="11">
        <v>2</v>
      </c>
      <c r="D7" s="11">
        <v>3</v>
      </c>
      <c r="E7" s="11">
        <v>4</v>
      </c>
      <c r="F7" s="11">
        <v>5</v>
      </c>
      <c r="G7" s="11">
        <v>6</v>
      </c>
      <c r="H7" s="11">
        <v>7</v>
      </c>
      <c r="I7" s="11">
        <v>8</v>
      </c>
      <c r="J7" s="19">
        <v>9</v>
      </c>
      <c r="K7" s="45">
        <v>17</v>
      </c>
      <c r="L7" s="45">
        <v>18</v>
      </c>
      <c r="M7" s="45">
        <v>19</v>
      </c>
    </row>
    <row r="8" spans="1:13" ht="31.5">
      <c r="A8" s="15">
        <v>1</v>
      </c>
      <c r="B8" s="12" t="s">
        <v>95</v>
      </c>
      <c r="C8" s="12" t="s">
        <v>96</v>
      </c>
      <c r="D8" s="12" t="s">
        <v>97</v>
      </c>
      <c r="E8" s="12" t="s">
        <v>97</v>
      </c>
      <c r="F8" s="12" t="s">
        <v>95</v>
      </c>
      <c r="G8" s="12" t="s">
        <v>97</v>
      </c>
      <c r="H8" s="12" t="s">
        <v>98</v>
      </c>
      <c r="I8" s="12" t="s">
        <v>95</v>
      </c>
      <c r="J8" s="20" t="s">
        <v>30</v>
      </c>
      <c r="K8" s="3">
        <f t="shared" ref="K8:M8" si="0">K9+K24+K32+K40+K45+K62+K69+K84+K93+K96+K18+K131</f>
        <v>377697.80000000005</v>
      </c>
      <c r="L8" s="3">
        <f t="shared" si="0"/>
        <v>388333.10000000003</v>
      </c>
      <c r="M8" s="3">
        <f t="shared" si="0"/>
        <v>413962.4</v>
      </c>
    </row>
    <row r="9" spans="1:13" ht="15.75">
      <c r="A9" s="15">
        <f>A8+1</f>
        <v>2</v>
      </c>
      <c r="B9" s="12" t="s">
        <v>95</v>
      </c>
      <c r="C9" s="12" t="s">
        <v>96</v>
      </c>
      <c r="D9" s="12" t="s">
        <v>99</v>
      </c>
      <c r="E9" s="12" t="s">
        <v>97</v>
      </c>
      <c r="F9" s="12" t="s">
        <v>95</v>
      </c>
      <c r="G9" s="12" t="s">
        <v>97</v>
      </c>
      <c r="H9" s="12" t="s">
        <v>98</v>
      </c>
      <c r="I9" s="12" t="s">
        <v>95</v>
      </c>
      <c r="J9" s="20" t="s">
        <v>9</v>
      </c>
      <c r="K9" s="3">
        <f t="shared" ref="K9:M9" si="1">K10+K13</f>
        <v>232439</v>
      </c>
      <c r="L9" s="3">
        <f t="shared" si="1"/>
        <v>239227</v>
      </c>
      <c r="M9" s="3">
        <f t="shared" si="1"/>
        <v>263516</v>
      </c>
    </row>
    <row r="10" spans="1:13" ht="15.75">
      <c r="A10" s="15">
        <f t="shared" ref="A10:A73" si="2">A9+1</f>
        <v>3</v>
      </c>
      <c r="B10" s="12" t="s">
        <v>95</v>
      </c>
      <c r="C10" s="12" t="s">
        <v>96</v>
      </c>
      <c r="D10" s="12" t="s">
        <v>99</v>
      </c>
      <c r="E10" s="12" t="s">
        <v>99</v>
      </c>
      <c r="F10" s="12" t="s">
        <v>95</v>
      </c>
      <c r="G10" s="12" t="s">
        <v>97</v>
      </c>
      <c r="H10" s="12" t="s">
        <v>98</v>
      </c>
      <c r="I10" s="12" t="s">
        <v>100</v>
      </c>
      <c r="J10" s="20" t="s">
        <v>10</v>
      </c>
      <c r="K10" s="3">
        <f t="shared" ref="K10:M11" si="3">K11</f>
        <v>95129</v>
      </c>
      <c r="L10" s="3">
        <f t="shared" si="3"/>
        <v>95427</v>
      </c>
      <c r="M10" s="3">
        <f t="shared" si="3"/>
        <v>114550</v>
      </c>
    </row>
    <row r="11" spans="1:13" ht="63">
      <c r="A11" s="15">
        <f t="shared" si="2"/>
        <v>4</v>
      </c>
      <c r="B11" s="12" t="s">
        <v>95</v>
      </c>
      <c r="C11" s="12" t="s">
        <v>96</v>
      </c>
      <c r="D11" s="12" t="s">
        <v>99</v>
      </c>
      <c r="E11" s="12" t="s">
        <v>99</v>
      </c>
      <c r="F11" s="12" t="s">
        <v>101</v>
      </c>
      <c r="G11" s="12" t="s">
        <v>97</v>
      </c>
      <c r="H11" s="12" t="s">
        <v>98</v>
      </c>
      <c r="I11" s="12" t="s">
        <v>100</v>
      </c>
      <c r="J11" s="21" t="s">
        <v>11</v>
      </c>
      <c r="K11" s="4">
        <f t="shared" si="3"/>
        <v>95129</v>
      </c>
      <c r="L11" s="4">
        <f t="shared" si="3"/>
        <v>95427</v>
      </c>
      <c r="M11" s="4">
        <f t="shared" si="3"/>
        <v>114550</v>
      </c>
    </row>
    <row r="12" spans="1:13" ht="94.5">
      <c r="A12" s="15">
        <f t="shared" si="2"/>
        <v>5</v>
      </c>
      <c r="B12" s="12" t="s">
        <v>102</v>
      </c>
      <c r="C12" s="12" t="s">
        <v>96</v>
      </c>
      <c r="D12" s="12" t="s">
        <v>99</v>
      </c>
      <c r="E12" s="12" t="s">
        <v>99</v>
      </c>
      <c r="F12" s="12" t="s">
        <v>103</v>
      </c>
      <c r="G12" s="12" t="s">
        <v>104</v>
      </c>
      <c r="H12" s="12" t="s">
        <v>98</v>
      </c>
      <c r="I12" s="12" t="s">
        <v>100</v>
      </c>
      <c r="J12" s="21" t="s">
        <v>79</v>
      </c>
      <c r="K12" s="4">
        <v>95129</v>
      </c>
      <c r="L12" s="4">
        <v>95427</v>
      </c>
      <c r="M12" s="4">
        <v>114550</v>
      </c>
    </row>
    <row r="13" spans="1:13" ht="15.75">
      <c r="A13" s="15">
        <f t="shared" si="2"/>
        <v>6</v>
      </c>
      <c r="B13" s="12" t="s">
        <v>95</v>
      </c>
      <c r="C13" s="12" t="s">
        <v>96</v>
      </c>
      <c r="D13" s="12" t="s">
        <v>99</v>
      </c>
      <c r="E13" s="12" t="s">
        <v>104</v>
      </c>
      <c r="F13" s="12" t="s">
        <v>95</v>
      </c>
      <c r="G13" s="12" t="s">
        <v>99</v>
      </c>
      <c r="H13" s="12" t="s">
        <v>98</v>
      </c>
      <c r="I13" s="12" t="s">
        <v>100</v>
      </c>
      <c r="J13" s="20" t="s">
        <v>12</v>
      </c>
      <c r="K13" s="3">
        <f t="shared" ref="K13:M13" si="4">SUM(K14:K17)</f>
        <v>137310</v>
      </c>
      <c r="L13" s="3">
        <f t="shared" si="4"/>
        <v>143800</v>
      </c>
      <c r="M13" s="3">
        <f t="shared" si="4"/>
        <v>148966</v>
      </c>
    </row>
    <row r="14" spans="1:13" ht="110.25">
      <c r="A14" s="15">
        <f t="shared" si="2"/>
        <v>7</v>
      </c>
      <c r="B14" s="12" t="s">
        <v>102</v>
      </c>
      <c r="C14" s="12" t="s">
        <v>96</v>
      </c>
      <c r="D14" s="12" t="s">
        <v>99</v>
      </c>
      <c r="E14" s="12" t="s">
        <v>104</v>
      </c>
      <c r="F14" s="12" t="s">
        <v>101</v>
      </c>
      <c r="G14" s="12" t="s">
        <v>99</v>
      </c>
      <c r="H14" s="12" t="s">
        <v>98</v>
      </c>
      <c r="I14" s="12" t="s">
        <v>100</v>
      </c>
      <c r="J14" s="22" t="s">
        <v>46</v>
      </c>
      <c r="K14" s="4">
        <v>134200</v>
      </c>
      <c r="L14" s="4">
        <v>140597</v>
      </c>
      <c r="M14" s="4">
        <v>145646</v>
      </c>
    </row>
    <row r="15" spans="1:13" ht="173.25">
      <c r="A15" s="15">
        <f t="shared" si="2"/>
        <v>8</v>
      </c>
      <c r="B15" s="12" t="s">
        <v>102</v>
      </c>
      <c r="C15" s="12" t="s">
        <v>96</v>
      </c>
      <c r="D15" s="12" t="s">
        <v>99</v>
      </c>
      <c r="E15" s="12" t="s">
        <v>104</v>
      </c>
      <c r="F15" s="12" t="s">
        <v>116</v>
      </c>
      <c r="G15" s="12" t="s">
        <v>99</v>
      </c>
      <c r="H15" s="12" t="s">
        <v>98</v>
      </c>
      <c r="I15" s="12" t="s">
        <v>100</v>
      </c>
      <c r="J15" s="21" t="s">
        <v>47</v>
      </c>
      <c r="K15" s="4">
        <v>797</v>
      </c>
      <c r="L15" s="4">
        <v>820</v>
      </c>
      <c r="M15" s="4">
        <v>850</v>
      </c>
    </row>
    <row r="16" spans="1:13" ht="63">
      <c r="A16" s="15">
        <f t="shared" si="2"/>
        <v>9</v>
      </c>
      <c r="B16" s="12" t="s">
        <v>102</v>
      </c>
      <c r="C16" s="12" t="s">
        <v>96</v>
      </c>
      <c r="D16" s="12" t="s">
        <v>99</v>
      </c>
      <c r="E16" s="12" t="s">
        <v>104</v>
      </c>
      <c r="F16" s="12" t="s">
        <v>117</v>
      </c>
      <c r="G16" s="12" t="s">
        <v>99</v>
      </c>
      <c r="H16" s="12" t="s">
        <v>98</v>
      </c>
      <c r="I16" s="12" t="s">
        <v>100</v>
      </c>
      <c r="J16" s="23" t="s">
        <v>48</v>
      </c>
      <c r="K16" s="46">
        <v>2153</v>
      </c>
      <c r="L16" s="46">
        <v>2218</v>
      </c>
      <c r="M16" s="46">
        <v>2299</v>
      </c>
    </row>
    <row r="17" spans="1:13" ht="141.75">
      <c r="A17" s="15">
        <f t="shared" si="2"/>
        <v>10</v>
      </c>
      <c r="B17" s="12" t="s">
        <v>102</v>
      </c>
      <c r="C17" s="12" t="s">
        <v>96</v>
      </c>
      <c r="D17" s="12" t="s">
        <v>99</v>
      </c>
      <c r="E17" s="12" t="s">
        <v>104</v>
      </c>
      <c r="F17" s="12" t="s">
        <v>118</v>
      </c>
      <c r="G17" s="12" t="s">
        <v>99</v>
      </c>
      <c r="H17" s="12" t="s">
        <v>98</v>
      </c>
      <c r="I17" s="12" t="s">
        <v>100</v>
      </c>
      <c r="J17" s="23" t="s">
        <v>71</v>
      </c>
      <c r="K17" s="46">
        <v>160</v>
      </c>
      <c r="L17" s="46">
        <v>165</v>
      </c>
      <c r="M17" s="46">
        <v>171</v>
      </c>
    </row>
    <row r="18" spans="1:13" ht="78.75">
      <c r="A18" s="15">
        <f t="shared" si="2"/>
        <v>11</v>
      </c>
      <c r="B18" s="12" t="s">
        <v>95</v>
      </c>
      <c r="C18" s="12" t="s">
        <v>96</v>
      </c>
      <c r="D18" s="12" t="s">
        <v>119</v>
      </c>
      <c r="E18" s="12" t="s">
        <v>97</v>
      </c>
      <c r="F18" s="12" t="s">
        <v>95</v>
      </c>
      <c r="G18" s="12" t="s">
        <v>97</v>
      </c>
      <c r="H18" s="12" t="s">
        <v>98</v>
      </c>
      <c r="I18" s="12" t="s">
        <v>95</v>
      </c>
      <c r="J18" s="24" t="s">
        <v>65</v>
      </c>
      <c r="K18" s="47">
        <f t="shared" ref="K18:M18" si="5">K19</f>
        <v>1328.4</v>
      </c>
      <c r="L18" s="47">
        <f t="shared" si="5"/>
        <v>1416.4</v>
      </c>
      <c r="M18" s="47">
        <f t="shared" si="5"/>
        <v>1610.7</v>
      </c>
    </row>
    <row r="19" spans="1:13" ht="63">
      <c r="A19" s="15">
        <f t="shared" si="2"/>
        <v>12</v>
      </c>
      <c r="B19" s="12" t="s">
        <v>95</v>
      </c>
      <c r="C19" s="12" t="s">
        <v>96</v>
      </c>
      <c r="D19" s="12" t="s">
        <v>119</v>
      </c>
      <c r="E19" s="12" t="s">
        <v>104</v>
      </c>
      <c r="F19" s="12" t="s">
        <v>95</v>
      </c>
      <c r="G19" s="12" t="s">
        <v>99</v>
      </c>
      <c r="H19" s="12" t="s">
        <v>98</v>
      </c>
      <c r="I19" s="12" t="s">
        <v>100</v>
      </c>
      <c r="J19" s="24" t="s">
        <v>66</v>
      </c>
      <c r="K19" s="47">
        <f t="shared" ref="K19:M19" si="6">K20+K21+K22+K23</f>
        <v>1328.4</v>
      </c>
      <c r="L19" s="47">
        <f t="shared" si="6"/>
        <v>1416.4</v>
      </c>
      <c r="M19" s="47">
        <f t="shared" si="6"/>
        <v>1610.7</v>
      </c>
    </row>
    <row r="20" spans="1:13" ht="126">
      <c r="A20" s="15">
        <f t="shared" si="2"/>
        <v>13</v>
      </c>
      <c r="B20" s="12" t="s">
        <v>120</v>
      </c>
      <c r="C20" s="12" t="s">
        <v>96</v>
      </c>
      <c r="D20" s="12" t="s">
        <v>119</v>
      </c>
      <c r="E20" s="12" t="s">
        <v>104</v>
      </c>
      <c r="F20" s="12" t="s">
        <v>121</v>
      </c>
      <c r="G20" s="12" t="s">
        <v>99</v>
      </c>
      <c r="H20" s="12" t="s">
        <v>98</v>
      </c>
      <c r="I20" s="12" t="s">
        <v>100</v>
      </c>
      <c r="J20" s="25" t="s">
        <v>67</v>
      </c>
      <c r="K20" s="46">
        <v>481.2</v>
      </c>
      <c r="L20" s="46">
        <v>513.29999999999995</v>
      </c>
      <c r="M20" s="46">
        <v>582.5</v>
      </c>
    </row>
    <row r="21" spans="1:13" ht="141.75">
      <c r="A21" s="15">
        <f t="shared" si="2"/>
        <v>14</v>
      </c>
      <c r="B21" s="12" t="s">
        <v>120</v>
      </c>
      <c r="C21" s="12" t="s">
        <v>96</v>
      </c>
      <c r="D21" s="12" t="s">
        <v>119</v>
      </c>
      <c r="E21" s="12" t="s">
        <v>104</v>
      </c>
      <c r="F21" s="12" t="s">
        <v>122</v>
      </c>
      <c r="G21" s="12" t="s">
        <v>99</v>
      </c>
      <c r="H21" s="12" t="s">
        <v>98</v>
      </c>
      <c r="I21" s="12" t="s">
        <v>100</v>
      </c>
      <c r="J21" s="23" t="s">
        <v>342</v>
      </c>
      <c r="K21" s="46">
        <v>3.4</v>
      </c>
      <c r="L21" s="46">
        <v>3.4</v>
      </c>
      <c r="M21" s="46">
        <v>3.7</v>
      </c>
    </row>
    <row r="22" spans="1:13" ht="126">
      <c r="A22" s="15">
        <f t="shared" si="2"/>
        <v>15</v>
      </c>
      <c r="B22" s="12" t="s">
        <v>120</v>
      </c>
      <c r="C22" s="12" t="s">
        <v>96</v>
      </c>
      <c r="D22" s="12" t="s">
        <v>119</v>
      </c>
      <c r="E22" s="12" t="s">
        <v>104</v>
      </c>
      <c r="F22" s="12" t="s">
        <v>123</v>
      </c>
      <c r="G22" s="12" t="s">
        <v>99</v>
      </c>
      <c r="H22" s="12" t="s">
        <v>98</v>
      </c>
      <c r="I22" s="12" t="s">
        <v>100</v>
      </c>
      <c r="J22" s="23" t="s">
        <v>343</v>
      </c>
      <c r="K22" s="46">
        <v>932.6</v>
      </c>
      <c r="L22" s="46">
        <v>995.2</v>
      </c>
      <c r="M22" s="46">
        <v>1130</v>
      </c>
    </row>
    <row r="23" spans="1:13" ht="126">
      <c r="A23" s="15">
        <f t="shared" si="2"/>
        <v>16</v>
      </c>
      <c r="B23" s="12" t="s">
        <v>120</v>
      </c>
      <c r="C23" s="12" t="s">
        <v>96</v>
      </c>
      <c r="D23" s="12" t="s">
        <v>119</v>
      </c>
      <c r="E23" s="12" t="s">
        <v>104</v>
      </c>
      <c r="F23" s="12" t="s">
        <v>124</v>
      </c>
      <c r="G23" s="12" t="s">
        <v>99</v>
      </c>
      <c r="H23" s="12" t="s">
        <v>98</v>
      </c>
      <c r="I23" s="12" t="s">
        <v>100</v>
      </c>
      <c r="J23" s="23" t="s">
        <v>344</v>
      </c>
      <c r="K23" s="46">
        <v>-88.8</v>
      </c>
      <c r="L23" s="46">
        <v>-95.5</v>
      </c>
      <c r="M23" s="46">
        <v>-105.5</v>
      </c>
    </row>
    <row r="24" spans="1:13" ht="15.75">
      <c r="A24" s="15">
        <f t="shared" si="2"/>
        <v>17</v>
      </c>
      <c r="B24" s="12" t="s">
        <v>95</v>
      </c>
      <c r="C24" s="12" t="s">
        <v>96</v>
      </c>
      <c r="D24" s="12" t="s">
        <v>125</v>
      </c>
      <c r="E24" s="12" t="s">
        <v>97</v>
      </c>
      <c r="F24" s="12" t="s">
        <v>95</v>
      </c>
      <c r="G24" s="12" t="s">
        <v>97</v>
      </c>
      <c r="H24" s="12" t="s">
        <v>98</v>
      </c>
      <c r="I24" s="12" t="s">
        <v>95</v>
      </c>
      <c r="J24" s="20" t="s">
        <v>13</v>
      </c>
      <c r="K24" s="3">
        <f t="shared" ref="K24:M24" si="7">K25+K28+K30</f>
        <v>7736</v>
      </c>
      <c r="L24" s="3">
        <f t="shared" si="7"/>
        <v>7546</v>
      </c>
      <c r="M24" s="3">
        <f t="shared" si="7"/>
        <v>2279</v>
      </c>
    </row>
    <row r="25" spans="1:13" ht="31.5">
      <c r="A25" s="15">
        <f t="shared" si="2"/>
        <v>18</v>
      </c>
      <c r="B25" s="12" t="s">
        <v>95</v>
      </c>
      <c r="C25" s="12" t="s">
        <v>96</v>
      </c>
      <c r="D25" s="12" t="s">
        <v>125</v>
      </c>
      <c r="E25" s="12" t="s">
        <v>104</v>
      </c>
      <c r="F25" s="12" t="s">
        <v>95</v>
      </c>
      <c r="G25" s="12" t="s">
        <v>104</v>
      </c>
      <c r="H25" s="12" t="s">
        <v>98</v>
      </c>
      <c r="I25" s="12" t="s">
        <v>100</v>
      </c>
      <c r="J25" s="20" t="s">
        <v>14</v>
      </c>
      <c r="K25" s="3">
        <f t="shared" ref="K25:M25" si="8">K26+K27</f>
        <v>7431</v>
      </c>
      <c r="L25" s="3">
        <f t="shared" si="8"/>
        <v>7231</v>
      </c>
      <c r="M25" s="3">
        <f t="shared" si="8"/>
        <v>1920</v>
      </c>
    </row>
    <row r="26" spans="1:13" ht="31.5">
      <c r="A26" s="15">
        <f t="shared" si="2"/>
        <v>19</v>
      </c>
      <c r="B26" s="12" t="s">
        <v>102</v>
      </c>
      <c r="C26" s="12" t="s">
        <v>96</v>
      </c>
      <c r="D26" s="12" t="s">
        <v>125</v>
      </c>
      <c r="E26" s="12" t="s">
        <v>104</v>
      </c>
      <c r="F26" s="12" t="s">
        <v>101</v>
      </c>
      <c r="G26" s="12" t="s">
        <v>104</v>
      </c>
      <c r="H26" s="12" t="s">
        <v>98</v>
      </c>
      <c r="I26" s="12" t="s">
        <v>100</v>
      </c>
      <c r="J26" s="21" t="s">
        <v>14</v>
      </c>
      <c r="K26" s="8">
        <v>7431</v>
      </c>
      <c r="L26" s="8">
        <v>7231</v>
      </c>
      <c r="M26" s="8">
        <v>1920</v>
      </c>
    </row>
    <row r="27" spans="1:13" ht="63">
      <c r="A27" s="15">
        <f t="shared" si="2"/>
        <v>20</v>
      </c>
      <c r="B27" s="12" t="s">
        <v>102</v>
      </c>
      <c r="C27" s="12" t="s">
        <v>96</v>
      </c>
      <c r="D27" s="12" t="s">
        <v>125</v>
      </c>
      <c r="E27" s="12" t="s">
        <v>104</v>
      </c>
      <c r="F27" s="12" t="s">
        <v>116</v>
      </c>
      <c r="G27" s="12" t="s">
        <v>104</v>
      </c>
      <c r="H27" s="12" t="s">
        <v>98</v>
      </c>
      <c r="I27" s="12" t="s">
        <v>100</v>
      </c>
      <c r="J27" s="21" t="s">
        <v>191</v>
      </c>
      <c r="K27" s="8">
        <v>0</v>
      </c>
      <c r="L27" s="8">
        <v>0</v>
      </c>
      <c r="M27" s="8">
        <v>0</v>
      </c>
    </row>
    <row r="28" spans="1:13" ht="15.75">
      <c r="A28" s="15">
        <f t="shared" si="2"/>
        <v>21</v>
      </c>
      <c r="B28" s="12" t="s">
        <v>95</v>
      </c>
      <c r="C28" s="12" t="s">
        <v>96</v>
      </c>
      <c r="D28" s="12" t="s">
        <v>125</v>
      </c>
      <c r="E28" s="12" t="s">
        <v>119</v>
      </c>
      <c r="F28" s="12" t="s">
        <v>95</v>
      </c>
      <c r="G28" s="12" t="s">
        <v>99</v>
      </c>
      <c r="H28" s="12" t="s">
        <v>98</v>
      </c>
      <c r="I28" s="12" t="s">
        <v>100</v>
      </c>
      <c r="J28" s="20" t="s">
        <v>15</v>
      </c>
      <c r="K28" s="3">
        <f t="shared" ref="K28:M28" si="9">K29</f>
        <v>15</v>
      </c>
      <c r="L28" s="3">
        <f t="shared" si="9"/>
        <v>16</v>
      </c>
      <c r="M28" s="3">
        <f t="shared" si="9"/>
        <v>17</v>
      </c>
    </row>
    <row r="29" spans="1:13" ht="15.75">
      <c r="A29" s="15">
        <f t="shared" si="2"/>
        <v>22</v>
      </c>
      <c r="B29" s="12" t="s">
        <v>102</v>
      </c>
      <c r="C29" s="12" t="s">
        <v>96</v>
      </c>
      <c r="D29" s="12" t="s">
        <v>125</v>
      </c>
      <c r="E29" s="12" t="s">
        <v>119</v>
      </c>
      <c r="F29" s="12" t="s">
        <v>101</v>
      </c>
      <c r="G29" s="12" t="s">
        <v>99</v>
      </c>
      <c r="H29" s="12" t="s">
        <v>98</v>
      </c>
      <c r="I29" s="12" t="s">
        <v>100</v>
      </c>
      <c r="J29" s="21" t="s">
        <v>15</v>
      </c>
      <c r="K29" s="8">
        <v>15</v>
      </c>
      <c r="L29" s="8">
        <v>16</v>
      </c>
      <c r="M29" s="8">
        <v>17</v>
      </c>
    </row>
    <row r="30" spans="1:13" ht="47.25">
      <c r="A30" s="15">
        <f t="shared" si="2"/>
        <v>23</v>
      </c>
      <c r="B30" s="12" t="s">
        <v>95</v>
      </c>
      <c r="C30" s="12" t="s">
        <v>96</v>
      </c>
      <c r="D30" s="12" t="s">
        <v>125</v>
      </c>
      <c r="E30" s="12" t="s">
        <v>126</v>
      </c>
      <c r="F30" s="12" t="s">
        <v>95</v>
      </c>
      <c r="G30" s="12" t="s">
        <v>104</v>
      </c>
      <c r="H30" s="12" t="s">
        <v>98</v>
      </c>
      <c r="I30" s="12" t="s">
        <v>100</v>
      </c>
      <c r="J30" s="26" t="s">
        <v>55</v>
      </c>
      <c r="K30" s="3">
        <f t="shared" ref="K30:M30" si="10">K31</f>
        <v>290</v>
      </c>
      <c r="L30" s="3">
        <f t="shared" si="10"/>
        <v>299</v>
      </c>
      <c r="M30" s="3">
        <f t="shared" si="10"/>
        <v>342</v>
      </c>
    </row>
    <row r="31" spans="1:13" ht="47.25">
      <c r="A31" s="15">
        <f t="shared" si="2"/>
        <v>24</v>
      </c>
      <c r="B31" s="12" t="s">
        <v>102</v>
      </c>
      <c r="C31" s="12" t="s">
        <v>96</v>
      </c>
      <c r="D31" s="12" t="s">
        <v>125</v>
      </c>
      <c r="E31" s="12" t="s">
        <v>126</v>
      </c>
      <c r="F31" s="12" t="s">
        <v>101</v>
      </c>
      <c r="G31" s="12" t="s">
        <v>104</v>
      </c>
      <c r="H31" s="12" t="s">
        <v>98</v>
      </c>
      <c r="I31" s="12" t="s">
        <v>100</v>
      </c>
      <c r="J31" s="27" t="s">
        <v>56</v>
      </c>
      <c r="K31" s="8">
        <v>290</v>
      </c>
      <c r="L31" s="8">
        <v>299</v>
      </c>
      <c r="M31" s="8">
        <v>342</v>
      </c>
    </row>
    <row r="32" spans="1:13" ht="15.75">
      <c r="A32" s="15">
        <f t="shared" si="2"/>
        <v>25</v>
      </c>
      <c r="B32" s="12" t="s">
        <v>95</v>
      </c>
      <c r="C32" s="12" t="s">
        <v>96</v>
      </c>
      <c r="D32" s="12" t="s">
        <v>127</v>
      </c>
      <c r="E32" s="12" t="s">
        <v>97</v>
      </c>
      <c r="F32" s="12" t="s">
        <v>95</v>
      </c>
      <c r="G32" s="12" t="s">
        <v>97</v>
      </c>
      <c r="H32" s="12" t="s">
        <v>98</v>
      </c>
      <c r="I32" s="12" t="s">
        <v>95</v>
      </c>
      <c r="J32" s="20" t="s">
        <v>16</v>
      </c>
      <c r="K32" s="3">
        <f t="shared" ref="K32:M32" si="11">K34+K35</f>
        <v>47667.5</v>
      </c>
      <c r="L32" s="3">
        <f t="shared" si="11"/>
        <v>50054</v>
      </c>
      <c r="M32" s="3">
        <f t="shared" si="11"/>
        <v>53527</v>
      </c>
    </row>
    <row r="33" spans="1:15" ht="15.75">
      <c r="A33" s="15">
        <f t="shared" si="2"/>
        <v>26</v>
      </c>
      <c r="B33" s="12" t="s">
        <v>95</v>
      </c>
      <c r="C33" s="12" t="s">
        <v>96</v>
      </c>
      <c r="D33" s="12" t="s">
        <v>127</v>
      </c>
      <c r="E33" s="12" t="s">
        <v>99</v>
      </c>
      <c r="F33" s="12" t="s">
        <v>95</v>
      </c>
      <c r="G33" s="12" t="s">
        <v>97</v>
      </c>
      <c r="H33" s="12" t="s">
        <v>98</v>
      </c>
      <c r="I33" s="12" t="s">
        <v>100</v>
      </c>
      <c r="J33" s="20" t="s">
        <v>17</v>
      </c>
      <c r="K33" s="3">
        <f t="shared" ref="K33:M33" si="12">K34</f>
        <v>8503.5</v>
      </c>
      <c r="L33" s="3">
        <f t="shared" si="12"/>
        <v>9900</v>
      </c>
      <c r="M33" s="3">
        <f t="shared" si="12"/>
        <v>11880</v>
      </c>
    </row>
    <row r="34" spans="1:15" ht="78.75">
      <c r="A34" s="15">
        <f t="shared" si="2"/>
        <v>27</v>
      </c>
      <c r="B34" s="12" t="s">
        <v>102</v>
      </c>
      <c r="C34" s="12" t="s">
        <v>96</v>
      </c>
      <c r="D34" s="12" t="s">
        <v>127</v>
      </c>
      <c r="E34" s="12" t="s">
        <v>99</v>
      </c>
      <c r="F34" s="12" t="s">
        <v>116</v>
      </c>
      <c r="G34" s="12" t="s">
        <v>126</v>
      </c>
      <c r="H34" s="12" t="s">
        <v>98</v>
      </c>
      <c r="I34" s="12" t="s">
        <v>100</v>
      </c>
      <c r="J34" s="21" t="s">
        <v>18</v>
      </c>
      <c r="K34" s="8">
        <v>8503.5</v>
      </c>
      <c r="L34" s="8">
        <v>9900</v>
      </c>
      <c r="M34" s="8">
        <v>11880</v>
      </c>
      <c r="N34" s="14"/>
      <c r="O34" s="14"/>
    </row>
    <row r="35" spans="1:15" ht="15.75">
      <c r="A35" s="15">
        <f t="shared" si="2"/>
        <v>28</v>
      </c>
      <c r="B35" s="12" t="s">
        <v>95</v>
      </c>
      <c r="C35" s="12" t="s">
        <v>96</v>
      </c>
      <c r="D35" s="12" t="s">
        <v>127</v>
      </c>
      <c r="E35" s="12" t="s">
        <v>127</v>
      </c>
      <c r="F35" s="12" t="s">
        <v>95</v>
      </c>
      <c r="G35" s="12" t="s">
        <v>97</v>
      </c>
      <c r="H35" s="12" t="s">
        <v>98</v>
      </c>
      <c r="I35" s="12" t="s">
        <v>100</v>
      </c>
      <c r="J35" s="20" t="s">
        <v>19</v>
      </c>
      <c r="K35" s="3">
        <f t="shared" ref="K35:M35" si="13">K36+K38</f>
        <v>39164</v>
      </c>
      <c r="L35" s="3">
        <f t="shared" si="13"/>
        <v>40154</v>
      </c>
      <c r="M35" s="3">
        <f t="shared" si="13"/>
        <v>41647</v>
      </c>
      <c r="N35" s="13"/>
      <c r="O35" s="13"/>
    </row>
    <row r="36" spans="1:15" ht="15.75">
      <c r="A36" s="15">
        <f t="shared" si="2"/>
        <v>29</v>
      </c>
      <c r="B36" s="12" t="s">
        <v>95</v>
      </c>
      <c r="C36" s="12" t="s">
        <v>96</v>
      </c>
      <c r="D36" s="12" t="s">
        <v>127</v>
      </c>
      <c r="E36" s="12" t="s">
        <v>127</v>
      </c>
      <c r="F36" s="12" t="s">
        <v>117</v>
      </c>
      <c r="G36" s="12" t="s">
        <v>97</v>
      </c>
      <c r="H36" s="12" t="s">
        <v>98</v>
      </c>
      <c r="I36" s="12" t="s">
        <v>100</v>
      </c>
      <c r="J36" s="21" t="s">
        <v>78</v>
      </c>
      <c r="K36" s="8">
        <f t="shared" ref="K36:M36" si="14">K37</f>
        <v>26659</v>
      </c>
      <c r="L36" s="8">
        <f t="shared" si="14"/>
        <v>27308</v>
      </c>
      <c r="M36" s="8">
        <f t="shared" si="14"/>
        <v>28371</v>
      </c>
    </row>
    <row r="37" spans="1:15" ht="63">
      <c r="A37" s="15">
        <f t="shared" si="2"/>
        <v>30</v>
      </c>
      <c r="B37" s="12" t="s">
        <v>102</v>
      </c>
      <c r="C37" s="12" t="s">
        <v>96</v>
      </c>
      <c r="D37" s="12" t="s">
        <v>127</v>
      </c>
      <c r="E37" s="12" t="s">
        <v>127</v>
      </c>
      <c r="F37" s="12" t="s">
        <v>128</v>
      </c>
      <c r="G37" s="12" t="s">
        <v>126</v>
      </c>
      <c r="H37" s="12" t="s">
        <v>98</v>
      </c>
      <c r="I37" s="12" t="s">
        <v>100</v>
      </c>
      <c r="J37" s="21" t="s">
        <v>75</v>
      </c>
      <c r="K37" s="8">
        <v>26659</v>
      </c>
      <c r="L37" s="8">
        <v>27308</v>
      </c>
      <c r="M37" s="8">
        <v>28371</v>
      </c>
    </row>
    <row r="38" spans="1:15" ht="15.75">
      <c r="A38" s="15">
        <f t="shared" si="2"/>
        <v>31</v>
      </c>
      <c r="B38" s="12" t="s">
        <v>95</v>
      </c>
      <c r="C38" s="12" t="s">
        <v>96</v>
      </c>
      <c r="D38" s="12" t="s">
        <v>127</v>
      </c>
      <c r="E38" s="12" t="s">
        <v>127</v>
      </c>
      <c r="F38" s="12" t="s">
        <v>118</v>
      </c>
      <c r="G38" s="12" t="s">
        <v>97</v>
      </c>
      <c r="H38" s="12" t="s">
        <v>98</v>
      </c>
      <c r="I38" s="12" t="s">
        <v>100</v>
      </c>
      <c r="J38" s="21" t="s">
        <v>77</v>
      </c>
      <c r="K38" s="8">
        <f t="shared" ref="K38:M38" si="15">K39</f>
        <v>12505</v>
      </c>
      <c r="L38" s="8">
        <f t="shared" si="15"/>
        <v>12846</v>
      </c>
      <c r="M38" s="8">
        <f t="shared" si="15"/>
        <v>13276</v>
      </c>
    </row>
    <row r="39" spans="1:15" ht="63">
      <c r="A39" s="15">
        <f t="shared" si="2"/>
        <v>32</v>
      </c>
      <c r="B39" s="12" t="s">
        <v>102</v>
      </c>
      <c r="C39" s="12" t="s">
        <v>96</v>
      </c>
      <c r="D39" s="12" t="s">
        <v>127</v>
      </c>
      <c r="E39" s="12" t="s">
        <v>127</v>
      </c>
      <c r="F39" s="12" t="s">
        <v>129</v>
      </c>
      <c r="G39" s="12" t="s">
        <v>126</v>
      </c>
      <c r="H39" s="12" t="s">
        <v>98</v>
      </c>
      <c r="I39" s="12" t="s">
        <v>100</v>
      </c>
      <c r="J39" s="21" t="s">
        <v>76</v>
      </c>
      <c r="K39" s="8">
        <v>12505</v>
      </c>
      <c r="L39" s="8">
        <v>12846</v>
      </c>
      <c r="M39" s="8">
        <v>13276</v>
      </c>
    </row>
    <row r="40" spans="1:15" ht="15.75">
      <c r="A40" s="15">
        <f t="shared" si="2"/>
        <v>33</v>
      </c>
      <c r="B40" s="12" t="s">
        <v>95</v>
      </c>
      <c r="C40" s="12" t="s">
        <v>96</v>
      </c>
      <c r="D40" s="12" t="s">
        <v>130</v>
      </c>
      <c r="E40" s="12" t="s">
        <v>97</v>
      </c>
      <c r="F40" s="12" t="s">
        <v>95</v>
      </c>
      <c r="G40" s="12" t="s">
        <v>97</v>
      </c>
      <c r="H40" s="12" t="s">
        <v>98</v>
      </c>
      <c r="I40" s="12" t="s">
        <v>95</v>
      </c>
      <c r="J40" s="20" t="s">
        <v>21</v>
      </c>
      <c r="K40" s="3">
        <f t="shared" ref="K40:M40" si="16">K41+K43</f>
        <v>5910</v>
      </c>
      <c r="L40" s="3">
        <f t="shared" si="16"/>
        <v>5910</v>
      </c>
      <c r="M40" s="3">
        <f t="shared" si="16"/>
        <v>5910</v>
      </c>
    </row>
    <row r="41" spans="1:15" ht="47.25">
      <c r="A41" s="15">
        <f t="shared" si="2"/>
        <v>34</v>
      </c>
      <c r="B41" s="12" t="s">
        <v>95</v>
      </c>
      <c r="C41" s="12" t="s">
        <v>96</v>
      </c>
      <c r="D41" s="12" t="s">
        <v>130</v>
      </c>
      <c r="E41" s="12" t="s">
        <v>119</v>
      </c>
      <c r="F41" s="12" t="s">
        <v>95</v>
      </c>
      <c r="G41" s="12" t="s">
        <v>99</v>
      </c>
      <c r="H41" s="12" t="s">
        <v>98</v>
      </c>
      <c r="I41" s="12" t="s">
        <v>100</v>
      </c>
      <c r="J41" s="20" t="s">
        <v>22</v>
      </c>
      <c r="K41" s="3">
        <f t="shared" ref="K41:M41" si="17">K42</f>
        <v>5895</v>
      </c>
      <c r="L41" s="3">
        <f t="shared" si="17"/>
        <v>5895</v>
      </c>
      <c r="M41" s="3">
        <f t="shared" si="17"/>
        <v>5895</v>
      </c>
    </row>
    <row r="42" spans="1:15" ht="78.75">
      <c r="A42" s="15">
        <f t="shared" si="2"/>
        <v>35</v>
      </c>
      <c r="B42" s="12" t="s">
        <v>102</v>
      </c>
      <c r="C42" s="12" t="s">
        <v>96</v>
      </c>
      <c r="D42" s="12" t="s">
        <v>130</v>
      </c>
      <c r="E42" s="12" t="s">
        <v>119</v>
      </c>
      <c r="F42" s="12" t="s">
        <v>101</v>
      </c>
      <c r="G42" s="12" t="s">
        <v>99</v>
      </c>
      <c r="H42" s="12" t="s">
        <v>98</v>
      </c>
      <c r="I42" s="12" t="s">
        <v>100</v>
      </c>
      <c r="J42" s="23" t="s">
        <v>34</v>
      </c>
      <c r="K42" s="8">
        <v>5895</v>
      </c>
      <c r="L42" s="8">
        <v>5895</v>
      </c>
      <c r="M42" s="8">
        <v>5895</v>
      </c>
    </row>
    <row r="43" spans="1:15" ht="63">
      <c r="A43" s="15">
        <f t="shared" si="2"/>
        <v>36</v>
      </c>
      <c r="B43" s="12" t="s">
        <v>95</v>
      </c>
      <c r="C43" s="12" t="s">
        <v>96</v>
      </c>
      <c r="D43" s="12" t="s">
        <v>130</v>
      </c>
      <c r="E43" s="12" t="s">
        <v>131</v>
      </c>
      <c r="F43" s="12" t="s">
        <v>95</v>
      </c>
      <c r="G43" s="12" t="s">
        <v>99</v>
      </c>
      <c r="H43" s="12" t="s">
        <v>98</v>
      </c>
      <c r="I43" s="12" t="s">
        <v>100</v>
      </c>
      <c r="J43" s="23" t="s">
        <v>90</v>
      </c>
      <c r="K43" s="8">
        <f t="shared" ref="K43:M43" si="18">K44</f>
        <v>15</v>
      </c>
      <c r="L43" s="8">
        <f t="shared" si="18"/>
        <v>15</v>
      </c>
      <c r="M43" s="8">
        <f t="shared" si="18"/>
        <v>15</v>
      </c>
    </row>
    <row r="44" spans="1:15" ht="47.25">
      <c r="A44" s="15">
        <f t="shared" si="2"/>
        <v>37</v>
      </c>
      <c r="B44" s="12" t="s">
        <v>133</v>
      </c>
      <c r="C44" s="12" t="s">
        <v>96</v>
      </c>
      <c r="D44" s="12" t="s">
        <v>130</v>
      </c>
      <c r="E44" s="12" t="s">
        <v>131</v>
      </c>
      <c r="F44" s="12" t="s">
        <v>132</v>
      </c>
      <c r="G44" s="12" t="s">
        <v>99</v>
      </c>
      <c r="H44" s="12" t="s">
        <v>98</v>
      </c>
      <c r="I44" s="12" t="s">
        <v>100</v>
      </c>
      <c r="J44" s="23" t="s">
        <v>91</v>
      </c>
      <c r="K44" s="8">
        <v>15</v>
      </c>
      <c r="L44" s="8">
        <v>15</v>
      </c>
      <c r="M44" s="8">
        <v>15</v>
      </c>
    </row>
    <row r="45" spans="1:15" ht="78.75">
      <c r="A45" s="15">
        <f t="shared" si="2"/>
        <v>38</v>
      </c>
      <c r="B45" s="12" t="s">
        <v>95</v>
      </c>
      <c r="C45" s="12" t="s">
        <v>96</v>
      </c>
      <c r="D45" s="12" t="s">
        <v>134</v>
      </c>
      <c r="E45" s="12" t="s">
        <v>97</v>
      </c>
      <c r="F45" s="12" t="s">
        <v>95</v>
      </c>
      <c r="G45" s="12" t="s">
        <v>97</v>
      </c>
      <c r="H45" s="12" t="s">
        <v>98</v>
      </c>
      <c r="I45" s="12" t="s">
        <v>95</v>
      </c>
      <c r="J45" s="20" t="s">
        <v>23</v>
      </c>
      <c r="K45" s="3">
        <f t="shared" ref="K45:M45" si="19">K46+K55+K58</f>
        <v>73821</v>
      </c>
      <c r="L45" s="3">
        <f t="shared" si="19"/>
        <v>76110</v>
      </c>
      <c r="M45" s="3">
        <f t="shared" si="19"/>
        <v>79017</v>
      </c>
    </row>
    <row r="46" spans="1:15" ht="141.75">
      <c r="A46" s="15">
        <f t="shared" si="2"/>
        <v>39</v>
      </c>
      <c r="B46" s="12" t="s">
        <v>95</v>
      </c>
      <c r="C46" s="12" t="s">
        <v>96</v>
      </c>
      <c r="D46" s="12" t="s">
        <v>134</v>
      </c>
      <c r="E46" s="12" t="s">
        <v>125</v>
      </c>
      <c r="F46" s="12" t="s">
        <v>95</v>
      </c>
      <c r="G46" s="12" t="s">
        <v>97</v>
      </c>
      <c r="H46" s="12" t="s">
        <v>98</v>
      </c>
      <c r="I46" s="12" t="s">
        <v>135</v>
      </c>
      <c r="J46" s="24" t="s">
        <v>37</v>
      </c>
      <c r="K46" s="3">
        <f t="shared" ref="K46:M46" si="20">K47+K51+K49+K53</f>
        <v>72273</v>
      </c>
      <c r="L46" s="3">
        <f t="shared" si="20"/>
        <v>74585</v>
      </c>
      <c r="M46" s="3">
        <f t="shared" si="20"/>
        <v>77494</v>
      </c>
    </row>
    <row r="47" spans="1:15" ht="94.5">
      <c r="A47" s="15">
        <f t="shared" si="2"/>
        <v>40</v>
      </c>
      <c r="B47" s="12" t="s">
        <v>95</v>
      </c>
      <c r="C47" s="12" t="s">
        <v>96</v>
      </c>
      <c r="D47" s="12" t="s">
        <v>134</v>
      </c>
      <c r="E47" s="12" t="s">
        <v>125</v>
      </c>
      <c r="F47" s="12" t="s">
        <v>101</v>
      </c>
      <c r="G47" s="12" t="s">
        <v>97</v>
      </c>
      <c r="H47" s="12" t="s">
        <v>98</v>
      </c>
      <c r="I47" s="12" t="s">
        <v>135</v>
      </c>
      <c r="J47" s="23" t="s">
        <v>35</v>
      </c>
      <c r="K47" s="8">
        <f t="shared" ref="K47:M47" si="21">K48</f>
        <v>1634</v>
      </c>
      <c r="L47" s="8">
        <f t="shared" si="21"/>
        <v>1686</v>
      </c>
      <c r="M47" s="8">
        <f t="shared" si="21"/>
        <v>1752</v>
      </c>
    </row>
    <row r="48" spans="1:15" ht="126">
      <c r="A48" s="15">
        <f t="shared" si="2"/>
        <v>41</v>
      </c>
      <c r="B48" s="12" t="s">
        <v>133</v>
      </c>
      <c r="C48" s="12" t="s">
        <v>96</v>
      </c>
      <c r="D48" s="12" t="s">
        <v>134</v>
      </c>
      <c r="E48" s="12" t="s">
        <v>125</v>
      </c>
      <c r="F48" s="12" t="s">
        <v>103</v>
      </c>
      <c r="G48" s="12" t="s">
        <v>126</v>
      </c>
      <c r="H48" s="12" t="s">
        <v>98</v>
      </c>
      <c r="I48" s="12" t="s">
        <v>135</v>
      </c>
      <c r="J48" s="23" t="s">
        <v>29</v>
      </c>
      <c r="K48" s="4">
        <v>1634</v>
      </c>
      <c r="L48" s="4">
        <v>1686</v>
      </c>
      <c r="M48" s="4">
        <v>1752</v>
      </c>
    </row>
    <row r="49" spans="1:13" ht="126">
      <c r="A49" s="15">
        <f t="shared" si="2"/>
        <v>42</v>
      </c>
      <c r="B49" s="12" t="s">
        <v>95</v>
      </c>
      <c r="C49" s="12" t="s">
        <v>96</v>
      </c>
      <c r="D49" s="12" t="s">
        <v>134</v>
      </c>
      <c r="E49" s="12" t="s">
        <v>125</v>
      </c>
      <c r="F49" s="12" t="s">
        <v>116</v>
      </c>
      <c r="G49" s="12" t="s">
        <v>97</v>
      </c>
      <c r="H49" s="12" t="s">
        <v>98</v>
      </c>
      <c r="I49" s="12" t="s">
        <v>135</v>
      </c>
      <c r="J49" s="23" t="s">
        <v>53</v>
      </c>
      <c r="K49" s="4">
        <f t="shared" ref="K49:M49" si="22">K50</f>
        <v>69072</v>
      </c>
      <c r="L49" s="4">
        <f t="shared" si="22"/>
        <v>71282</v>
      </c>
      <c r="M49" s="4">
        <f t="shared" si="22"/>
        <v>74062</v>
      </c>
    </row>
    <row r="50" spans="1:13" ht="110.25">
      <c r="A50" s="15">
        <f t="shared" si="2"/>
        <v>43</v>
      </c>
      <c r="B50" s="12" t="s">
        <v>133</v>
      </c>
      <c r="C50" s="12" t="s">
        <v>96</v>
      </c>
      <c r="D50" s="12" t="s">
        <v>134</v>
      </c>
      <c r="E50" s="12" t="s">
        <v>125</v>
      </c>
      <c r="F50" s="12" t="s">
        <v>136</v>
      </c>
      <c r="G50" s="12" t="s">
        <v>126</v>
      </c>
      <c r="H50" s="12" t="s">
        <v>98</v>
      </c>
      <c r="I50" s="12" t="s">
        <v>135</v>
      </c>
      <c r="J50" s="23" t="s">
        <v>54</v>
      </c>
      <c r="K50" s="4">
        <v>69072</v>
      </c>
      <c r="L50" s="4">
        <v>71282</v>
      </c>
      <c r="M50" s="4">
        <v>74062</v>
      </c>
    </row>
    <row r="51" spans="1:13" ht="126">
      <c r="A51" s="15">
        <f t="shared" si="2"/>
        <v>44</v>
      </c>
      <c r="B51" s="12" t="s">
        <v>95</v>
      </c>
      <c r="C51" s="12" t="s">
        <v>96</v>
      </c>
      <c r="D51" s="12" t="s">
        <v>134</v>
      </c>
      <c r="E51" s="12" t="s">
        <v>125</v>
      </c>
      <c r="F51" s="12" t="s">
        <v>117</v>
      </c>
      <c r="G51" s="12" t="s">
        <v>126</v>
      </c>
      <c r="H51" s="12" t="s">
        <v>98</v>
      </c>
      <c r="I51" s="12" t="s">
        <v>135</v>
      </c>
      <c r="J51" s="23" t="s">
        <v>38</v>
      </c>
      <c r="K51" s="4">
        <f t="shared" ref="K51:M51" si="23">K52</f>
        <v>14</v>
      </c>
      <c r="L51" s="4">
        <f t="shared" si="23"/>
        <v>14</v>
      </c>
      <c r="M51" s="4">
        <f t="shared" si="23"/>
        <v>15</v>
      </c>
    </row>
    <row r="52" spans="1:13" ht="94.5">
      <c r="A52" s="15">
        <f t="shared" si="2"/>
        <v>45</v>
      </c>
      <c r="B52" s="12" t="s">
        <v>133</v>
      </c>
      <c r="C52" s="12" t="s">
        <v>96</v>
      </c>
      <c r="D52" s="12" t="s">
        <v>134</v>
      </c>
      <c r="E52" s="12" t="s">
        <v>125</v>
      </c>
      <c r="F52" s="12" t="s">
        <v>137</v>
      </c>
      <c r="G52" s="12" t="s">
        <v>126</v>
      </c>
      <c r="H52" s="12" t="s">
        <v>98</v>
      </c>
      <c r="I52" s="12" t="s">
        <v>135</v>
      </c>
      <c r="J52" s="28" t="s">
        <v>20</v>
      </c>
      <c r="K52" s="4">
        <v>14</v>
      </c>
      <c r="L52" s="4">
        <v>14</v>
      </c>
      <c r="M52" s="4">
        <v>15</v>
      </c>
    </row>
    <row r="53" spans="1:13" ht="78.75">
      <c r="A53" s="15">
        <f t="shared" si="2"/>
        <v>46</v>
      </c>
      <c r="B53" s="12" t="s">
        <v>95</v>
      </c>
      <c r="C53" s="12" t="s">
        <v>96</v>
      </c>
      <c r="D53" s="12" t="s">
        <v>134</v>
      </c>
      <c r="E53" s="12" t="s">
        <v>125</v>
      </c>
      <c r="F53" s="12" t="s">
        <v>138</v>
      </c>
      <c r="G53" s="12" t="s">
        <v>97</v>
      </c>
      <c r="H53" s="12" t="s">
        <v>98</v>
      </c>
      <c r="I53" s="12" t="s">
        <v>135</v>
      </c>
      <c r="J53" s="29" t="s">
        <v>80</v>
      </c>
      <c r="K53" s="4">
        <f t="shared" ref="K53:M53" si="24">K54</f>
        <v>1553</v>
      </c>
      <c r="L53" s="4">
        <f t="shared" si="24"/>
        <v>1603</v>
      </c>
      <c r="M53" s="4">
        <f t="shared" si="24"/>
        <v>1665</v>
      </c>
    </row>
    <row r="54" spans="1:13" ht="63">
      <c r="A54" s="15">
        <f t="shared" si="2"/>
        <v>47</v>
      </c>
      <c r="B54" s="12" t="s">
        <v>133</v>
      </c>
      <c r="C54" s="12" t="s">
        <v>96</v>
      </c>
      <c r="D54" s="12" t="s">
        <v>134</v>
      </c>
      <c r="E54" s="12" t="s">
        <v>125</v>
      </c>
      <c r="F54" s="12" t="s">
        <v>139</v>
      </c>
      <c r="G54" s="12" t="s">
        <v>126</v>
      </c>
      <c r="H54" s="12" t="s">
        <v>98</v>
      </c>
      <c r="I54" s="12" t="s">
        <v>135</v>
      </c>
      <c r="J54" s="29" t="s">
        <v>81</v>
      </c>
      <c r="K54" s="4">
        <v>1553</v>
      </c>
      <c r="L54" s="4">
        <v>1603</v>
      </c>
      <c r="M54" s="4">
        <v>1665</v>
      </c>
    </row>
    <row r="55" spans="1:13" ht="47.25">
      <c r="A55" s="15">
        <f t="shared" si="2"/>
        <v>48</v>
      </c>
      <c r="B55" s="12" t="s">
        <v>95</v>
      </c>
      <c r="C55" s="12" t="s">
        <v>96</v>
      </c>
      <c r="D55" s="12" t="s">
        <v>134</v>
      </c>
      <c r="E55" s="12" t="s">
        <v>131</v>
      </c>
      <c r="F55" s="12" t="s">
        <v>95</v>
      </c>
      <c r="G55" s="12" t="s">
        <v>97</v>
      </c>
      <c r="H55" s="12" t="s">
        <v>98</v>
      </c>
      <c r="I55" s="12" t="s">
        <v>135</v>
      </c>
      <c r="J55" s="30" t="s">
        <v>33</v>
      </c>
      <c r="K55" s="9">
        <f t="shared" ref="K55:M56" si="25">K56</f>
        <v>1</v>
      </c>
      <c r="L55" s="9">
        <f t="shared" si="25"/>
        <v>1</v>
      </c>
      <c r="M55" s="9">
        <f t="shared" si="25"/>
        <v>1</v>
      </c>
    </row>
    <row r="56" spans="1:13" ht="78.75">
      <c r="A56" s="15">
        <f t="shared" si="2"/>
        <v>49</v>
      </c>
      <c r="B56" s="12" t="s">
        <v>95</v>
      </c>
      <c r="C56" s="12" t="s">
        <v>96</v>
      </c>
      <c r="D56" s="12" t="s">
        <v>134</v>
      </c>
      <c r="E56" s="12" t="s">
        <v>131</v>
      </c>
      <c r="F56" s="12" t="s">
        <v>101</v>
      </c>
      <c r="G56" s="12" t="s">
        <v>97</v>
      </c>
      <c r="H56" s="12" t="s">
        <v>98</v>
      </c>
      <c r="I56" s="12" t="s">
        <v>135</v>
      </c>
      <c r="J56" s="31" t="s">
        <v>92</v>
      </c>
      <c r="K56" s="4">
        <f t="shared" si="25"/>
        <v>1</v>
      </c>
      <c r="L56" s="4">
        <f t="shared" si="25"/>
        <v>1</v>
      </c>
      <c r="M56" s="4">
        <f t="shared" si="25"/>
        <v>1</v>
      </c>
    </row>
    <row r="57" spans="1:13" ht="78.75">
      <c r="A57" s="15">
        <f t="shared" si="2"/>
        <v>50</v>
      </c>
      <c r="B57" s="12" t="s">
        <v>133</v>
      </c>
      <c r="C57" s="12" t="s">
        <v>96</v>
      </c>
      <c r="D57" s="12" t="s">
        <v>134</v>
      </c>
      <c r="E57" s="12" t="s">
        <v>131</v>
      </c>
      <c r="F57" s="12" t="s">
        <v>140</v>
      </c>
      <c r="G57" s="12" t="s">
        <v>126</v>
      </c>
      <c r="H57" s="12" t="s">
        <v>98</v>
      </c>
      <c r="I57" s="12" t="s">
        <v>135</v>
      </c>
      <c r="J57" s="31" t="s">
        <v>24</v>
      </c>
      <c r="K57" s="4">
        <v>1</v>
      </c>
      <c r="L57" s="4">
        <v>1</v>
      </c>
      <c r="M57" s="4">
        <v>1</v>
      </c>
    </row>
    <row r="58" spans="1:13" ht="141.75">
      <c r="A58" s="15">
        <f t="shared" si="2"/>
        <v>51</v>
      </c>
      <c r="B58" s="12" t="s">
        <v>95</v>
      </c>
      <c r="C58" s="12" t="s">
        <v>96</v>
      </c>
      <c r="D58" s="12" t="s">
        <v>134</v>
      </c>
      <c r="E58" s="12" t="s">
        <v>141</v>
      </c>
      <c r="F58" s="12" t="s">
        <v>95</v>
      </c>
      <c r="G58" s="12" t="s">
        <v>97</v>
      </c>
      <c r="H58" s="12" t="s">
        <v>98</v>
      </c>
      <c r="I58" s="12" t="s">
        <v>135</v>
      </c>
      <c r="J58" s="24" t="s">
        <v>28</v>
      </c>
      <c r="K58" s="3">
        <f t="shared" ref="K58:M58" si="26">K59</f>
        <v>1547</v>
      </c>
      <c r="L58" s="3">
        <f t="shared" si="26"/>
        <v>1524</v>
      </c>
      <c r="M58" s="3">
        <f t="shared" si="26"/>
        <v>1522</v>
      </c>
    </row>
    <row r="59" spans="1:13" ht="126">
      <c r="A59" s="15">
        <f t="shared" si="2"/>
        <v>52</v>
      </c>
      <c r="B59" s="12" t="s">
        <v>95</v>
      </c>
      <c r="C59" s="12" t="s">
        <v>96</v>
      </c>
      <c r="D59" s="12" t="s">
        <v>134</v>
      </c>
      <c r="E59" s="12" t="s">
        <v>141</v>
      </c>
      <c r="F59" s="12" t="s">
        <v>118</v>
      </c>
      <c r="G59" s="12" t="s">
        <v>97</v>
      </c>
      <c r="H59" s="12" t="s">
        <v>98</v>
      </c>
      <c r="I59" s="12" t="s">
        <v>135</v>
      </c>
      <c r="J59" s="32" t="s">
        <v>39</v>
      </c>
      <c r="K59" s="8">
        <f t="shared" ref="K59:M59" si="27">K60+K61</f>
        <v>1547</v>
      </c>
      <c r="L59" s="8">
        <f t="shared" si="27"/>
        <v>1524</v>
      </c>
      <c r="M59" s="8">
        <f t="shared" si="27"/>
        <v>1522</v>
      </c>
    </row>
    <row r="60" spans="1:13" ht="110.25">
      <c r="A60" s="15">
        <f t="shared" si="2"/>
        <v>53</v>
      </c>
      <c r="B60" s="12" t="s">
        <v>142</v>
      </c>
      <c r="C60" s="12" t="s">
        <v>96</v>
      </c>
      <c r="D60" s="12" t="s">
        <v>134</v>
      </c>
      <c r="E60" s="12" t="s">
        <v>141</v>
      </c>
      <c r="F60" s="12" t="s">
        <v>143</v>
      </c>
      <c r="G60" s="12" t="s">
        <v>126</v>
      </c>
      <c r="H60" s="12" t="s">
        <v>98</v>
      </c>
      <c r="I60" s="12" t="s">
        <v>135</v>
      </c>
      <c r="J60" s="32" t="s">
        <v>40</v>
      </c>
      <c r="K60" s="8">
        <v>391</v>
      </c>
      <c r="L60" s="8">
        <v>332</v>
      </c>
      <c r="M60" s="8">
        <v>282</v>
      </c>
    </row>
    <row r="61" spans="1:13" ht="110.25">
      <c r="A61" s="15">
        <f t="shared" si="2"/>
        <v>54</v>
      </c>
      <c r="B61" s="12" t="s">
        <v>133</v>
      </c>
      <c r="C61" s="12" t="s">
        <v>96</v>
      </c>
      <c r="D61" s="12" t="s">
        <v>134</v>
      </c>
      <c r="E61" s="12" t="s">
        <v>141</v>
      </c>
      <c r="F61" s="12" t="s">
        <v>143</v>
      </c>
      <c r="G61" s="12" t="s">
        <v>126</v>
      </c>
      <c r="H61" s="12" t="s">
        <v>98</v>
      </c>
      <c r="I61" s="12" t="s">
        <v>135</v>
      </c>
      <c r="J61" s="32" t="s">
        <v>40</v>
      </c>
      <c r="K61" s="8">
        <v>1156</v>
      </c>
      <c r="L61" s="8">
        <v>1192</v>
      </c>
      <c r="M61" s="8">
        <v>1240</v>
      </c>
    </row>
    <row r="62" spans="1:13" ht="31.5">
      <c r="A62" s="15">
        <f t="shared" si="2"/>
        <v>55</v>
      </c>
      <c r="B62" s="12" t="s">
        <v>95</v>
      </c>
      <c r="C62" s="12" t="s">
        <v>96</v>
      </c>
      <c r="D62" s="12" t="s">
        <v>144</v>
      </c>
      <c r="E62" s="12" t="s">
        <v>97</v>
      </c>
      <c r="F62" s="12" t="s">
        <v>95</v>
      </c>
      <c r="G62" s="12" t="s">
        <v>97</v>
      </c>
      <c r="H62" s="12" t="s">
        <v>98</v>
      </c>
      <c r="I62" s="12" t="s">
        <v>95</v>
      </c>
      <c r="J62" s="20" t="s">
        <v>25</v>
      </c>
      <c r="K62" s="3">
        <f t="shared" ref="K62:M62" si="28">K63</f>
        <v>967</v>
      </c>
      <c r="L62" s="3">
        <f t="shared" si="28"/>
        <v>253</v>
      </c>
      <c r="M62" s="3">
        <f t="shared" si="28"/>
        <v>255</v>
      </c>
    </row>
    <row r="63" spans="1:13" ht="31.5">
      <c r="A63" s="15">
        <f t="shared" si="2"/>
        <v>56</v>
      </c>
      <c r="B63" s="12" t="s">
        <v>95</v>
      </c>
      <c r="C63" s="12" t="s">
        <v>96</v>
      </c>
      <c r="D63" s="12" t="s">
        <v>144</v>
      </c>
      <c r="E63" s="12" t="s">
        <v>99</v>
      </c>
      <c r="F63" s="12" t="s">
        <v>95</v>
      </c>
      <c r="G63" s="12" t="s">
        <v>99</v>
      </c>
      <c r="H63" s="12" t="s">
        <v>98</v>
      </c>
      <c r="I63" s="12" t="s">
        <v>135</v>
      </c>
      <c r="J63" s="21" t="s">
        <v>26</v>
      </c>
      <c r="K63" s="8">
        <f t="shared" ref="K63:M63" si="29">K64+K65+K66</f>
        <v>967</v>
      </c>
      <c r="L63" s="8">
        <f t="shared" si="29"/>
        <v>253</v>
      </c>
      <c r="M63" s="8">
        <f t="shared" si="29"/>
        <v>255</v>
      </c>
    </row>
    <row r="64" spans="1:13" ht="47.25">
      <c r="A64" s="15">
        <f t="shared" si="2"/>
        <v>57</v>
      </c>
      <c r="B64" s="12" t="s">
        <v>145</v>
      </c>
      <c r="C64" s="12" t="s">
        <v>96</v>
      </c>
      <c r="D64" s="12" t="s">
        <v>144</v>
      </c>
      <c r="E64" s="12" t="s">
        <v>99</v>
      </c>
      <c r="F64" s="12" t="s">
        <v>101</v>
      </c>
      <c r="G64" s="12" t="s">
        <v>99</v>
      </c>
      <c r="H64" s="12" t="s">
        <v>98</v>
      </c>
      <c r="I64" s="12" t="s">
        <v>135</v>
      </c>
      <c r="J64" s="21" t="s">
        <v>41</v>
      </c>
      <c r="K64" s="8">
        <v>11</v>
      </c>
      <c r="L64" s="8">
        <v>11</v>
      </c>
      <c r="M64" s="8">
        <v>11</v>
      </c>
    </row>
    <row r="65" spans="1:13" ht="31.5">
      <c r="A65" s="15">
        <f t="shared" si="2"/>
        <v>58</v>
      </c>
      <c r="B65" s="12" t="s">
        <v>145</v>
      </c>
      <c r="C65" s="12" t="s">
        <v>96</v>
      </c>
      <c r="D65" s="12" t="s">
        <v>144</v>
      </c>
      <c r="E65" s="12" t="s">
        <v>99</v>
      </c>
      <c r="F65" s="12" t="s">
        <v>117</v>
      </c>
      <c r="G65" s="12" t="s">
        <v>99</v>
      </c>
      <c r="H65" s="12" t="s">
        <v>98</v>
      </c>
      <c r="I65" s="12" t="s">
        <v>135</v>
      </c>
      <c r="J65" s="21" t="s">
        <v>82</v>
      </c>
      <c r="K65" s="8">
        <v>914</v>
      </c>
      <c r="L65" s="8">
        <v>200</v>
      </c>
      <c r="M65" s="8">
        <v>200</v>
      </c>
    </row>
    <row r="66" spans="1:13" ht="31.5">
      <c r="A66" s="15">
        <f t="shared" si="2"/>
        <v>59</v>
      </c>
      <c r="B66" s="12" t="s">
        <v>95</v>
      </c>
      <c r="C66" s="12" t="s">
        <v>96</v>
      </c>
      <c r="D66" s="12" t="s">
        <v>144</v>
      </c>
      <c r="E66" s="12" t="s">
        <v>99</v>
      </c>
      <c r="F66" s="12" t="s">
        <v>118</v>
      </c>
      <c r="G66" s="12" t="s">
        <v>99</v>
      </c>
      <c r="H66" s="12" t="s">
        <v>98</v>
      </c>
      <c r="I66" s="12" t="s">
        <v>135</v>
      </c>
      <c r="J66" s="32" t="s">
        <v>51</v>
      </c>
      <c r="K66" s="8">
        <v>42</v>
      </c>
      <c r="L66" s="8">
        <v>42</v>
      </c>
      <c r="M66" s="8">
        <v>44</v>
      </c>
    </row>
    <row r="67" spans="1:13" ht="31.5">
      <c r="A67" s="15"/>
      <c r="B67" s="12" t="s">
        <v>145</v>
      </c>
      <c r="C67" s="12" t="s">
        <v>96</v>
      </c>
      <c r="D67" s="12" t="s">
        <v>144</v>
      </c>
      <c r="E67" s="12" t="s">
        <v>99</v>
      </c>
      <c r="F67" s="12" t="s">
        <v>339</v>
      </c>
      <c r="G67" s="12" t="s">
        <v>99</v>
      </c>
      <c r="H67" s="12" t="s">
        <v>98</v>
      </c>
      <c r="I67" s="12" t="s">
        <v>135</v>
      </c>
      <c r="J67" s="32" t="s">
        <v>340</v>
      </c>
      <c r="K67" s="8">
        <v>22</v>
      </c>
      <c r="L67" s="8">
        <v>22</v>
      </c>
      <c r="M67" s="8">
        <v>23</v>
      </c>
    </row>
    <row r="68" spans="1:13" ht="47.25">
      <c r="A68" s="15"/>
      <c r="B68" s="12" t="s">
        <v>145</v>
      </c>
      <c r="C68" s="12" t="s">
        <v>96</v>
      </c>
      <c r="D68" s="12" t="s">
        <v>144</v>
      </c>
      <c r="E68" s="12" t="s">
        <v>99</v>
      </c>
      <c r="F68" s="12" t="s">
        <v>129</v>
      </c>
      <c r="G68" s="12" t="s">
        <v>99</v>
      </c>
      <c r="H68" s="12" t="s">
        <v>98</v>
      </c>
      <c r="I68" s="12" t="s">
        <v>135</v>
      </c>
      <c r="J68" s="32" t="s">
        <v>341</v>
      </c>
      <c r="K68" s="8">
        <v>20</v>
      </c>
      <c r="L68" s="8">
        <v>20</v>
      </c>
      <c r="M68" s="8">
        <v>21</v>
      </c>
    </row>
    <row r="69" spans="1:13" ht="47.25">
      <c r="A69" s="15">
        <f>A66+1</f>
        <v>60</v>
      </c>
      <c r="B69" s="12" t="s">
        <v>95</v>
      </c>
      <c r="C69" s="12" t="s">
        <v>96</v>
      </c>
      <c r="D69" s="12" t="s">
        <v>147</v>
      </c>
      <c r="E69" s="12" t="s">
        <v>97</v>
      </c>
      <c r="F69" s="12" t="s">
        <v>95</v>
      </c>
      <c r="G69" s="12" t="s">
        <v>97</v>
      </c>
      <c r="H69" s="12" t="s">
        <v>98</v>
      </c>
      <c r="I69" s="12" t="s">
        <v>95</v>
      </c>
      <c r="J69" s="20" t="s">
        <v>42</v>
      </c>
      <c r="K69" s="3">
        <f t="shared" ref="K69:M69" si="30">K73+K70</f>
        <v>3129.9</v>
      </c>
      <c r="L69" s="3">
        <f t="shared" si="30"/>
        <v>3092.7</v>
      </c>
      <c r="M69" s="3">
        <f t="shared" si="30"/>
        <v>3092.7</v>
      </c>
    </row>
    <row r="70" spans="1:13" ht="31.5">
      <c r="A70" s="15">
        <f t="shared" si="2"/>
        <v>61</v>
      </c>
      <c r="B70" s="12" t="s">
        <v>95</v>
      </c>
      <c r="C70" s="12" t="s">
        <v>96</v>
      </c>
      <c r="D70" s="12" t="s">
        <v>147</v>
      </c>
      <c r="E70" s="12" t="s">
        <v>99</v>
      </c>
      <c r="F70" s="12" t="s">
        <v>95</v>
      </c>
      <c r="G70" s="12" t="s">
        <v>97</v>
      </c>
      <c r="H70" s="12" t="s">
        <v>98</v>
      </c>
      <c r="I70" s="12" t="s">
        <v>146</v>
      </c>
      <c r="J70" s="20" t="s">
        <v>62</v>
      </c>
      <c r="K70" s="3">
        <f t="shared" ref="K70:M71" si="31">K71</f>
        <v>247</v>
      </c>
      <c r="L70" s="3">
        <f t="shared" si="31"/>
        <v>247</v>
      </c>
      <c r="M70" s="3">
        <f t="shared" si="31"/>
        <v>247</v>
      </c>
    </row>
    <row r="71" spans="1:13" ht="31.5">
      <c r="A71" s="15">
        <f t="shared" si="2"/>
        <v>62</v>
      </c>
      <c r="B71" s="12" t="s">
        <v>95</v>
      </c>
      <c r="C71" s="12" t="s">
        <v>96</v>
      </c>
      <c r="D71" s="12" t="s">
        <v>147</v>
      </c>
      <c r="E71" s="12" t="s">
        <v>99</v>
      </c>
      <c r="F71" s="12" t="s">
        <v>148</v>
      </c>
      <c r="G71" s="12" t="s">
        <v>97</v>
      </c>
      <c r="H71" s="12" t="s">
        <v>98</v>
      </c>
      <c r="I71" s="12" t="s">
        <v>146</v>
      </c>
      <c r="J71" s="21" t="s">
        <v>63</v>
      </c>
      <c r="K71" s="3">
        <f t="shared" si="31"/>
        <v>247</v>
      </c>
      <c r="L71" s="3">
        <f t="shared" si="31"/>
        <v>247</v>
      </c>
      <c r="M71" s="3">
        <f t="shared" si="31"/>
        <v>247</v>
      </c>
    </row>
    <row r="72" spans="1:13" ht="47.25">
      <c r="A72" s="15">
        <f t="shared" si="2"/>
        <v>63</v>
      </c>
      <c r="B72" s="12" t="s">
        <v>150</v>
      </c>
      <c r="C72" s="12" t="s">
        <v>96</v>
      </c>
      <c r="D72" s="12" t="s">
        <v>147</v>
      </c>
      <c r="E72" s="12" t="s">
        <v>99</v>
      </c>
      <c r="F72" s="12" t="s">
        <v>149</v>
      </c>
      <c r="G72" s="12" t="s">
        <v>126</v>
      </c>
      <c r="H72" s="12" t="s">
        <v>98</v>
      </c>
      <c r="I72" s="12" t="s">
        <v>146</v>
      </c>
      <c r="J72" s="21" t="s">
        <v>64</v>
      </c>
      <c r="K72" s="8">
        <v>247</v>
      </c>
      <c r="L72" s="8">
        <v>247</v>
      </c>
      <c r="M72" s="8">
        <v>247</v>
      </c>
    </row>
    <row r="73" spans="1:13" ht="31.5">
      <c r="A73" s="15">
        <f t="shared" si="2"/>
        <v>64</v>
      </c>
      <c r="B73" s="12" t="s">
        <v>95</v>
      </c>
      <c r="C73" s="12" t="s">
        <v>96</v>
      </c>
      <c r="D73" s="12" t="s">
        <v>147</v>
      </c>
      <c r="E73" s="12" t="s">
        <v>104</v>
      </c>
      <c r="F73" s="12" t="s">
        <v>95</v>
      </c>
      <c r="G73" s="12" t="s">
        <v>97</v>
      </c>
      <c r="H73" s="12" t="s">
        <v>98</v>
      </c>
      <c r="I73" s="12" t="s">
        <v>146</v>
      </c>
      <c r="J73" s="20" t="s">
        <v>44</v>
      </c>
      <c r="K73" s="3">
        <f t="shared" ref="K73:M73" si="32">K74+K78</f>
        <v>2882.9</v>
      </c>
      <c r="L73" s="3">
        <f t="shared" si="32"/>
        <v>2845.7</v>
      </c>
      <c r="M73" s="3">
        <f t="shared" si="32"/>
        <v>2845.7</v>
      </c>
    </row>
    <row r="74" spans="1:13" ht="47.25">
      <c r="A74" s="15">
        <f t="shared" ref="A74:A137" si="33">A73+1</f>
        <v>65</v>
      </c>
      <c r="B74" s="12" t="s">
        <v>95</v>
      </c>
      <c r="C74" s="12" t="s">
        <v>96</v>
      </c>
      <c r="D74" s="12" t="s">
        <v>147</v>
      </c>
      <c r="E74" s="12" t="s">
        <v>104</v>
      </c>
      <c r="F74" s="12" t="s">
        <v>151</v>
      </c>
      <c r="G74" s="12" t="s">
        <v>97</v>
      </c>
      <c r="H74" s="12" t="s">
        <v>98</v>
      </c>
      <c r="I74" s="12" t="s">
        <v>146</v>
      </c>
      <c r="J74" s="21" t="s">
        <v>45</v>
      </c>
      <c r="K74" s="8">
        <f t="shared" ref="K74:M74" si="34">K75</f>
        <v>2802.9</v>
      </c>
      <c r="L74" s="8">
        <f t="shared" si="34"/>
        <v>2765.7</v>
      </c>
      <c r="M74" s="8">
        <f t="shared" si="34"/>
        <v>2765.7</v>
      </c>
    </row>
    <row r="75" spans="1:13" ht="63">
      <c r="A75" s="15"/>
      <c r="B75" s="12" t="s">
        <v>95</v>
      </c>
      <c r="C75" s="12" t="s">
        <v>96</v>
      </c>
      <c r="D75" s="12" t="s">
        <v>147</v>
      </c>
      <c r="E75" s="12" t="s">
        <v>104</v>
      </c>
      <c r="F75" s="12" t="s">
        <v>152</v>
      </c>
      <c r="G75" s="12" t="s">
        <v>126</v>
      </c>
      <c r="H75" s="12" t="s">
        <v>98</v>
      </c>
      <c r="I75" s="12" t="s">
        <v>146</v>
      </c>
      <c r="J75" s="21" t="s">
        <v>345</v>
      </c>
      <c r="K75" s="8">
        <f t="shared" ref="K75:M75" si="35">K76+K77</f>
        <v>2802.9</v>
      </c>
      <c r="L75" s="8">
        <f t="shared" si="35"/>
        <v>2765.7</v>
      </c>
      <c r="M75" s="8">
        <f t="shared" si="35"/>
        <v>2765.7</v>
      </c>
    </row>
    <row r="76" spans="1:13" ht="78.75">
      <c r="A76" s="15">
        <f>A74+1</f>
        <v>66</v>
      </c>
      <c r="B76" s="12" t="s">
        <v>133</v>
      </c>
      <c r="C76" s="12" t="s">
        <v>96</v>
      </c>
      <c r="D76" s="12" t="s">
        <v>147</v>
      </c>
      <c r="E76" s="12" t="s">
        <v>104</v>
      </c>
      <c r="F76" s="12" t="s">
        <v>152</v>
      </c>
      <c r="G76" s="12" t="s">
        <v>126</v>
      </c>
      <c r="H76" s="12" t="s">
        <v>153</v>
      </c>
      <c r="I76" s="12" t="s">
        <v>146</v>
      </c>
      <c r="J76" s="21" t="s">
        <v>86</v>
      </c>
      <c r="K76" s="8">
        <v>2792</v>
      </c>
      <c r="L76" s="8">
        <v>2765.7</v>
      </c>
      <c r="M76" s="8">
        <v>2765.7</v>
      </c>
    </row>
    <row r="77" spans="1:13" ht="78.75">
      <c r="A77" s="15">
        <f t="shared" si="33"/>
        <v>67</v>
      </c>
      <c r="B77" s="12" t="s">
        <v>150</v>
      </c>
      <c r="C77" s="12" t="s">
        <v>96</v>
      </c>
      <c r="D77" s="12" t="s">
        <v>147</v>
      </c>
      <c r="E77" s="12" t="s">
        <v>104</v>
      </c>
      <c r="F77" s="12" t="s">
        <v>152</v>
      </c>
      <c r="G77" s="12" t="s">
        <v>126</v>
      </c>
      <c r="H77" s="12" t="s">
        <v>98</v>
      </c>
      <c r="I77" s="12" t="s">
        <v>146</v>
      </c>
      <c r="J77" s="21" t="s">
        <v>86</v>
      </c>
      <c r="K77" s="8">
        <v>10.9</v>
      </c>
      <c r="L77" s="8">
        <v>0</v>
      </c>
      <c r="M77" s="8">
        <v>0</v>
      </c>
    </row>
    <row r="78" spans="1:13" ht="31.5">
      <c r="A78" s="15">
        <f t="shared" si="33"/>
        <v>68</v>
      </c>
      <c r="B78" s="12" t="s">
        <v>95</v>
      </c>
      <c r="C78" s="12" t="s">
        <v>96</v>
      </c>
      <c r="D78" s="12" t="s">
        <v>147</v>
      </c>
      <c r="E78" s="12" t="s">
        <v>104</v>
      </c>
      <c r="F78" s="12" t="s">
        <v>148</v>
      </c>
      <c r="G78" s="12" t="s">
        <v>97</v>
      </c>
      <c r="H78" s="12" t="s">
        <v>98</v>
      </c>
      <c r="I78" s="12" t="s">
        <v>146</v>
      </c>
      <c r="J78" s="21" t="s">
        <v>0</v>
      </c>
      <c r="K78" s="8">
        <f t="shared" ref="K78:M78" si="36">K79+K81</f>
        <v>80</v>
      </c>
      <c r="L78" s="8">
        <f t="shared" si="36"/>
        <v>80</v>
      </c>
      <c r="M78" s="8">
        <f t="shared" si="36"/>
        <v>80</v>
      </c>
    </row>
    <row r="79" spans="1:13" ht="63">
      <c r="A79" s="15">
        <f t="shared" si="33"/>
        <v>69</v>
      </c>
      <c r="B79" s="12" t="s">
        <v>95</v>
      </c>
      <c r="C79" s="12" t="s">
        <v>96</v>
      </c>
      <c r="D79" s="12" t="s">
        <v>147</v>
      </c>
      <c r="E79" s="12" t="s">
        <v>104</v>
      </c>
      <c r="F79" s="12" t="s">
        <v>149</v>
      </c>
      <c r="G79" s="12" t="s">
        <v>126</v>
      </c>
      <c r="H79" s="12" t="s">
        <v>153</v>
      </c>
      <c r="I79" s="12" t="s">
        <v>146</v>
      </c>
      <c r="J79" s="21" t="s">
        <v>87</v>
      </c>
      <c r="K79" s="8">
        <f t="shared" ref="K79:M79" si="37">K80</f>
        <v>80</v>
      </c>
      <c r="L79" s="8">
        <f t="shared" si="37"/>
        <v>80</v>
      </c>
      <c r="M79" s="8">
        <f t="shared" si="37"/>
        <v>80</v>
      </c>
    </row>
    <row r="80" spans="1:13" ht="63">
      <c r="A80" s="15">
        <f t="shared" si="33"/>
        <v>70</v>
      </c>
      <c r="B80" s="12" t="s">
        <v>133</v>
      </c>
      <c r="C80" s="12" t="s">
        <v>96</v>
      </c>
      <c r="D80" s="12" t="s">
        <v>147</v>
      </c>
      <c r="E80" s="12" t="s">
        <v>104</v>
      </c>
      <c r="F80" s="12" t="s">
        <v>149</v>
      </c>
      <c r="G80" s="12" t="s">
        <v>126</v>
      </c>
      <c r="H80" s="12" t="s">
        <v>153</v>
      </c>
      <c r="I80" s="12" t="s">
        <v>146</v>
      </c>
      <c r="J80" s="21" t="s">
        <v>87</v>
      </c>
      <c r="K80" s="8">
        <v>80</v>
      </c>
      <c r="L80" s="8">
        <v>80</v>
      </c>
      <c r="M80" s="8">
        <v>80</v>
      </c>
    </row>
    <row r="81" spans="1:13" ht="78.75">
      <c r="A81" s="15">
        <f t="shared" si="33"/>
        <v>71</v>
      </c>
      <c r="B81" s="16" t="s">
        <v>95</v>
      </c>
      <c r="C81" s="16" t="s">
        <v>96</v>
      </c>
      <c r="D81" s="16" t="s">
        <v>147</v>
      </c>
      <c r="E81" s="16" t="s">
        <v>104</v>
      </c>
      <c r="F81" s="16" t="s">
        <v>149</v>
      </c>
      <c r="G81" s="16" t="s">
        <v>126</v>
      </c>
      <c r="H81" s="16" t="s">
        <v>188</v>
      </c>
      <c r="I81" s="16" t="s">
        <v>146</v>
      </c>
      <c r="J81" s="17" t="s">
        <v>190</v>
      </c>
      <c r="K81" s="8">
        <f t="shared" ref="K81:M81" si="38">K82+K83</f>
        <v>0</v>
      </c>
      <c r="L81" s="8">
        <f t="shared" si="38"/>
        <v>0</v>
      </c>
      <c r="M81" s="8">
        <f t="shared" si="38"/>
        <v>0</v>
      </c>
    </row>
    <row r="82" spans="1:13" ht="78.75">
      <c r="A82" s="15">
        <f t="shared" si="33"/>
        <v>72</v>
      </c>
      <c r="B82" s="16" t="s">
        <v>142</v>
      </c>
      <c r="C82" s="16" t="s">
        <v>96</v>
      </c>
      <c r="D82" s="16" t="s">
        <v>147</v>
      </c>
      <c r="E82" s="16" t="s">
        <v>104</v>
      </c>
      <c r="F82" s="16" t="s">
        <v>149</v>
      </c>
      <c r="G82" s="16" t="s">
        <v>126</v>
      </c>
      <c r="H82" s="16" t="s">
        <v>188</v>
      </c>
      <c r="I82" s="16" t="s">
        <v>146</v>
      </c>
      <c r="J82" s="17" t="s">
        <v>190</v>
      </c>
      <c r="K82" s="8"/>
      <c r="L82" s="8"/>
      <c r="M82" s="8"/>
    </row>
    <row r="83" spans="1:13" ht="78.75">
      <c r="A83" s="15">
        <f t="shared" si="33"/>
        <v>73</v>
      </c>
      <c r="B83" s="16" t="s">
        <v>189</v>
      </c>
      <c r="C83" s="16" t="s">
        <v>96</v>
      </c>
      <c r="D83" s="16" t="s">
        <v>147</v>
      </c>
      <c r="E83" s="16" t="s">
        <v>104</v>
      </c>
      <c r="F83" s="16" t="s">
        <v>149</v>
      </c>
      <c r="G83" s="16" t="s">
        <v>126</v>
      </c>
      <c r="H83" s="16" t="s">
        <v>188</v>
      </c>
      <c r="I83" s="16" t="s">
        <v>146</v>
      </c>
      <c r="J83" s="17" t="s">
        <v>190</v>
      </c>
      <c r="K83" s="8"/>
      <c r="L83" s="8"/>
      <c r="M83" s="8"/>
    </row>
    <row r="84" spans="1:13" ht="47.25">
      <c r="A84" s="15">
        <f t="shared" si="33"/>
        <v>74</v>
      </c>
      <c r="B84" s="12" t="s">
        <v>95</v>
      </c>
      <c r="C84" s="12" t="s">
        <v>96</v>
      </c>
      <c r="D84" s="12" t="s">
        <v>154</v>
      </c>
      <c r="E84" s="12" t="s">
        <v>97</v>
      </c>
      <c r="F84" s="12" t="s">
        <v>95</v>
      </c>
      <c r="G84" s="12" t="s">
        <v>97</v>
      </c>
      <c r="H84" s="12" t="s">
        <v>98</v>
      </c>
      <c r="I84" s="12" t="s">
        <v>95</v>
      </c>
      <c r="J84" s="20" t="s">
        <v>27</v>
      </c>
      <c r="K84" s="3">
        <f t="shared" ref="K84:M84" si="39">K88+K85</f>
        <v>2500</v>
      </c>
      <c r="L84" s="3">
        <f t="shared" si="39"/>
        <v>2500</v>
      </c>
      <c r="M84" s="3">
        <f t="shared" si="39"/>
        <v>2500</v>
      </c>
    </row>
    <row r="85" spans="1:13" ht="141.75">
      <c r="A85" s="15">
        <f t="shared" si="33"/>
        <v>75</v>
      </c>
      <c r="B85" s="12" t="s">
        <v>95</v>
      </c>
      <c r="C85" s="12" t="s">
        <v>96</v>
      </c>
      <c r="D85" s="12" t="s">
        <v>154</v>
      </c>
      <c r="E85" s="12" t="s">
        <v>104</v>
      </c>
      <c r="F85" s="12" t="s">
        <v>95</v>
      </c>
      <c r="G85" s="12" t="s">
        <v>97</v>
      </c>
      <c r="H85" s="12" t="s">
        <v>98</v>
      </c>
      <c r="I85" s="12" t="s">
        <v>95</v>
      </c>
      <c r="J85" s="24" t="s">
        <v>68</v>
      </c>
      <c r="K85" s="3">
        <f t="shared" ref="K85:M86" si="40">K86</f>
        <v>0</v>
      </c>
      <c r="L85" s="3">
        <f t="shared" si="40"/>
        <v>0</v>
      </c>
      <c r="M85" s="3">
        <f t="shared" si="40"/>
        <v>0</v>
      </c>
    </row>
    <row r="86" spans="1:13" ht="157.5">
      <c r="A86" s="15">
        <f t="shared" si="33"/>
        <v>76</v>
      </c>
      <c r="B86" s="12" t="s">
        <v>95</v>
      </c>
      <c r="C86" s="12" t="s">
        <v>96</v>
      </c>
      <c r="D86" s="12" t="s">
        <v>154</v>
      </c>
      <c r="E86" s="12" t="s">
        <v>104</v>
      </c>
      <c r="F86" s="12" t="s">
        <v>118</v>
      </c>
      <c r="G86" s="12" t="s">
        <v>126</v>
      </c>
      <c r="H86" s="12" t="s">
        <v>98</v>
      </c>
      <c r="I86" s="12" t="s">
        <v>155</v>
      </c>
      <c r="J86" s="23" t="s">
        <v>69</v>
      </c>
      <c r="K86" s="8">
        <f t="shared" si="40"/>
        <v>0</v>
      </c>
      <c r="L86" s="8">
        <f t="shared" si="40"/>
        <v>0</v>
      </c>
      <c r="M86" s="8">
        <f t="shared" si="40"/>
        <v>0</v>
      </c>
    </row>
    <row r="87" spans="1:13" ht="141.75">
      <c r="A87" s="15">
        <f t="shared" si="33"/>
        <v>77</v>
      </c>
      <c r="B87" s="12" t="s">
        <v>133</v>
      </c>
      <c r="C87" s="12" t="s">
        <v>96</v>
      </c>
      <c r="D87" s="12" t="s">
        <v>154</v>
      </c>
      <c r="E87" s="12" t="s">
        <v>104</v>
      </c>
      <c r="F87" s="12" t="s">
        <v>156</v>
      </c>
      <c r="G87" s="12" t="s">
        <v>126</v>
      </c>
      <c r="H87" s="12" t="s">
        <v>98</v>
      </c>
      <c r="I87" s="12" t="s">
        <v>155</v>
      </c>
      <c r="J87" s="23" t="s">
        <v>43</v>
      </c>
      <c r="K87" s="8"/>
      <c r="L87" s="8"/>
      <c r="M87" s="8"/>
    </row>
    <row r="88" spans="1:13" ht="63">
      <c r="A88" s="15">
        <f t="shared" si="33"/>
        <v>78</v>
      </c>
      <c r="B88" s="12" t="s">
        <v>95</v>
      </c>
      <c r="C88" s="12" t="s">
        <v>96</v>
      </c>
      <c r="D88" s="12" t="s">
        <v>154</v>
      </c>
      <c r="E88" s="12" t="s">
        <v>127</v>
      </c>
      <c r="F88" s="12" t="s">
        <v>95</v>
      </c>
      <c r="G88" s="12" t="s">
        <v>97</v>
      </c>
      <c r="H88" s="12" t="s">
        <v>98</v>
      </c>
      <c r="I88" s="12" t="s">
        <v>157</v>
      </c>
      <c r="J88" s="24" t="s">
        <v>70</v>
      </c>
      <c r="K88" s="3">
        <f t="shared" ref="K88:M88" si="41">K89+K91</f>
        <v>2500</v>
      </c>
      <c r="L88" s="3">
        <f t="shared" si="41"/>
        <v>2500</v>
      </c>
      <c r="M88" s="3">
        <f t="shared" si="41"/>
        <v>2500</v>
      </c>
    </row>
    <row r="89" spans="1:13" ht="47.25">
      <c r="A89" s="15">
        <f t="shared" si="33"/>
        <v>79</v>
      </c>
      <c r="B89" s="12" t="s">
        <v>95</v>
      </c>
      <c r="C89" s="12" t="s">
        <v>96</v>
      </c>
      <c r="D89" s="12" t="s">
        <v>154</v>
      </c>
      <c r="E89" s="12" t="s">
        <v>127</v>
      </c>
      <c r="F89" s="12" t="s">
        <v>101</v>
      </c>
      <c r="G89" s="12" t="s">
        <v>97</v>
      </c>
      <c r="H89" s="12" t="s">
        <v>98</v>
      </c>
      <c r="I89" s="12" t="s">
        <v>157</v>
      </c>
      <c r="J89" s="23" t="s">
        <v>32</v>
      </c>
      <c r="K89" s="8">
        <f t="shared" ref="K89:M89" si="42">K90</f>
        <v>700</v>
      </c>
      <c r="L89" s="8">
        <f t="shared" si="42"/>
        <v>700</v>
      </c>
      <c r="M89" s="8">
        <f t="shared" si="42"/>
        <v>700</v>
      </c>
    </row>
    <row r="90" spans="1:13" ht="63">
      <c r="A90" s="15">
        <f t="shared" si="33"/>
        <v>80</v>
      </c>
      <c r="B90" s="12" t="s">
        <v>133</v>
      </c>
      <c r="C90" s="12" t="s">
        <v>96</v>
      </c>
      <c r="D90" s="12" t="s">
        <v>154</v>
      </c>
      <c r="E90" s="12" t="s">
        <v>127</v>
      </c>
      <c r="F90" s="12" t="s">
        <v>103</v>
      </c>
      <c r="G90" s="12" t="s">
        <v>126</v>
      </c>
      <c r="H90" s="12" t="s">
        <v>98</v>
      </c>
      <c r="I90" s="12" t="s">
        <v>157</v>
      </c>
      <c r="J90" s="23" t="s">
        <v>31</v>
      </c>
      <c r="K90" s="8">
        <v>700</v>
      </c>
      <c r="L90" s="8">
        <v>700</v>
      </c>
      <c r="M90" s="8">
        <v>700</v>
      </c>
    </row>
    <row r="91" spans="1:13" ht="78.75">
      <c r="A91" s="15">
        <f t="shared" si="33"/>
        <v>81</v>
      </c>
      <c r="B91" s="12" t="s">
        <v>95</v>
      </c>
      <c r="C91" s="12" t="s">
        <v>96</v>
      </c>
      <c r="D91" s="12" t="s">
        <v>154</v>
      </c>
      <c r="E91" s="12" t="s">
        <v>127</v>
      </c>
      <c r="F91" s="12" t="s">
        <v>116</v>
      </c>
      <c r="G91" s="12" t="s">
        <v>97</v>
      </c>
      <c r="H91" s="12" t="s">
        <v>98</v>
      </c>
      <c r="I91" s="12" t="s">
        <v>157</v>
      </c>
      <c r="J91" s="32" t="s">
        <v>60</v>
      </c>
      <c r="K91" s="8">
        <f t="shared" ref="K91:M91" si="43">K92</f>
        <v>1800</v>
      </c>
      <c r="L91" s="8">
        <f t="shared" si="43"/>
        <v>1800</v>
      </c>
      <c r="M91" s="8">
        <f t="shared" si="43"/>
        <v>1800</v>
      </c>
    </row>
    <row r="92" spans="1:13" ht="78.75">
      <c r="A92" s="15">
        <f t="shared" si="33"/>
        <v>82</v>
      </c>
      <c r="B92" s="12" t="s">
        <v>133</v>
      </c>
      <c r="C92" s="12" t="s">
        <v>96</v>
      </c>
      <c r="D92" s="12" t="s">
        <v>154</v>
      </c>
      <c r="E92" s="12" t="s">
        <v>127</v>
      </c>
      <c r="F92" s="12" t="s">
        <v>136</v>
      </c>
      <c r="G92" s="12" t="s">
        <v>126</v>
      </c>
      <c r="H92" s="12" t="s">
        <v>98</v>
      </c>
      <c r="I92" s="12" t="s">
        <v>157</v>
      </c>
      <c r="J92" s="32" t="s">
        <v>61</v>
      </c>
      <c r="K92" s="8">
        <v>1800</v>
      </c>
      <c r="L92" s="8">
        <v>1800</v>
      </c>
      <c r="M92" s="8">
        <v>1800</v>
      </c>
    </row>
    <row r="93" spans="1:13" ht="31.5">
      <c r="A93" s="15">
        <f t="shared" si="33"/>
        <v>83</v>
      </c>
      <c r="B93" s="12" t="s">
        <v>95</v>
      </c>
      <c r="C93" s="12" t="s">
        <v>96</v>
      </c>
      <c r="D93" s="12" t="s">
        <v>158</v>
      </c>
      <c r="E93" s="12" t="s">
        <v>97</v>
      </c>
      <c r="F93" s="12" t="s">
        <v>95</v>
      </c>
      <c r="G93" s="12" t="s">
        <v>97</v>
      </c>
      <c r="H93" s="12" t="s">
        <v>98</v>
      </c>
      <c r="I93" s="12" t="s">
        <v>95</v>
      </c>
      <c r="J93" s="24" t="s">
        <v>2</v>
      </c>
      <c r="K93" s="3">
        <f t="shared" ref="K93:M94" si="44">K94</f>
        <v>42</v>
      </c>
      <c r="L93" s="3">
        <f t="shared" si="44"/>
        <v>42</v>
      </c>
      <c r="M93" s="3">
        <f t="shared" si="44"/>
        <v>42</v>
      </c>
    </row>
    <row r="94" spans="1:13" ht="63">
      <c r="A94" s="15">
        <f t="shared" si="33"/>
        <v>84</v>
      </c>
      <c r="B94" s="12" t="s">
        <v>95</v>
      </c>
      <c r="C94" s="12" t="s">
        <v>96</v>
      </c>
      <c r="D94" s="12" t="s">
        <v>158</v>
      </c>
      <c r="E94" s="12" t="s">
        <v>104</v>
      </c>
      <c r="F94" s="12" t="s">
        <v>95</v>
      </c>
      <c r="G94" s="12" t="s">
        <v>97</v>
      </c>
      <c r="H94" s="12" t="s">
        <v>98</v>
      </c>
      <c r="I94" s="12" t="s">
        <v>159</v>
      </c>
      <c r="J94" s="23" t="s">
        <v>1</v>
      </c>
      <c r="K94" s="8">
        <f t="shared" si="44"/>
        <v>42</v>
      </c>
      <c r="L94" s="8">
        <f t="shared" si="44"/>
        <v>42</v>
      </c>
      <c r="M94" s="8">
        <f t="shared" si="44"/>
        <v>42</v>
      </c>
    </row>
    <row r="95" spans="1:13" ht="63">
      <c r="A95" s="15">
        <f t="shared" si="33"/>
        <v>85</v>
      </c>
      <c r="B95" s="12" t="s">
        <v>142</v>
      </c>
      <c r="C95" s="12" t="s">
        <v>96</v>
      </c>
      <c r="D95" s="12" t="s">
        <v>158</v>
      </c>
      <c r="E95" s="12" t="s">
        <v>104</v>
      </c>
      <c r="F95" s="12" t="s">
        <v>118</v>
      </c>
      <c r="G95" s="12" t="s">
        <v>126</v>
      </c>
      <c r="H95" s="12" t="s">
        <v>98</v>
      </c>
      <c r="I95" s="12" t="s">
        <v>159</v>
      </c>
      <c r="J95" s="23" t="s">
        <v>52</v>
      </c>
      <c r="K95" s="8">
        <v>42</v>
      </c>
      <c r="L95" s="8">
        <v>42</v>
      </c>
      <c r="M95" s="8">
        <v>42</v>
      </c>
    </row>
    <row r="96" spans="1:13" ht="31.5">
      <c r="A96" s="15">
        <f t="shared" si="33"/>
        <v>86</v>
      </c>
      <c r="B96" s="12" t="s">
        <v>95</v>
      </c>
      <c r="C96" s="12" t="s">
        <v>96</v>
      </c>
      <c r="D96" s="12" t="s">
        <v>160</v>
      </c>
      <c r="E96" s="12" t="s">
        <v>97</v>
      </c>
      <c r="F96" s="12" t="s">
        <v>95</v>
      </c>
      <c r="G96" s="12" t="s">
        <v>97</v>
      </c>
      <c r="H96" s="12" t="s">
        <v>98</v>
      </c>
      <c r="I96" s="12" t="s">
        <v>95</v>
      </c>
      <c r="J96" s="20" t="s">
        <v>5</v>
      </c>
      <c r="K96" s="3">
        <f t="shared" ref="K96:M96" si="45">K97+K107+K120+K114+K118+K100+K104+K111+K102+K109</f>
        <v>1388</v>
      </c>
      <c r="L96" s="3">
        <f t="shared" si="45"/>
        <v>1388</v>
      </c>
      <c r="M96" s="3">
        <f t="shared" si="45"/>
        <v>1388</v>
      </c>
    </row>
    <row r="97" spans="1:13" ht="47.25">
      <c r="A97" s="15">
        <f t="shared" si="33"/>
        <v>87</v>
      </c>
      <c r="B97" s="12" t="s">
        <v>95</v>
      </c>
      <c r="C97" s="12" t="s">
        <v>96</v>
      </c>
      <c r="D97" s="12" t="s">
        <v>160</v>
      </c>
      <c r="E97" s="12" t="s">
        <v>119</v>
      </c>
      <c r="F97" s="12" t="s">
        <v>95</v>
      </c>
      <c r="G97" s="12" t="s">
        <v>97</v>
      </c>
      <c r="H97" s="12" t="s">
        <v>98</v>
      </c>
      <c r="I97" s="12" t="s">
        <v>159</v>
      </c>
      <c r="J97" s="21" t="s">
        <v>36</v>
      </c>
      <c r="K97" s="8">
        <f t="shared" ref="K97:M97" si="46">K98+K99</f>
        <v>1</v>
      </c>
      <c r="L97" s="8">
        <f t="shared" si="46"/>
        <v>1</v>
      </c>
      <c r="M97" s="8">
        <f t="shared" si="46"/>
        <v>1</v>
      </c>
    </row>
    <row r="98" spans="1:13" ht="110.25">
      <c r="A98" s="15">
        <f t="shared" si="33"/>
        <v>88</v>
      </c>
      <c r="B98" s="12" t="s">
        <v>102</v>
      </c>
      <c r="C98" s="12" t="s">
        <v>96</v>
      </c>
      <c r="D98" s="12" t="s">
        <v>160</v>
      </c>
      <c r="E98" s="12" t="s">
        <v>119</v>
      </c>
      <c r="F98" s="12" t="s">
        <v>101</v>
      </c>
      <c r="G98" s="12" t="s">
        <v>99</v>
      </c>
      <c r="H98" s="12" t="s">
        <v>98</v>
      </c>
      <c r="I98" s="12" t="s">
        <v>159</v>
      </c>
      <c r="J98" s="33" t="s">
        <v>83</v>
      </c>
      <c r="K98" s="8">
        <v>1</v>
      </c>
      <c r="L98" s="8">
        <v>1</v>
      </c>
      <c r="M98" s="8">
        <v>1</v>
      </c>
    </row>
    <row r="99" spans="1:13" ht="94.5">
      <c r="A99" s="15">
        <f t="shared" si="33"/>
        <v>89</v>
      </c>
      <c r="B99" s="12" t="s">
        <v>102</v>
      </c>
      <c r="C99" s="12" t="s">
        <v>96</v>
      </c>
      <c r="D99" s="12" t="s">
        <v>160</v>
      </c>
      <c r="E99" s="12" t="s">
        <v>119</v>
      </c>
      <c r="F99" s="12" t="s">
        <v>117</v>
      </c>
      <c r="G99" s="12" t="s">
        <v>99</v>
      </c>
      <c r="H99" s="12" t="s">
        <v>98</v>
      </c>
      <c r="I99" s="12" t="s">
        <v>159</v>
      </c>
      <c r="J99" s="33" t="s">
        <v>197</v>
      </c>
      <c r="K99" s="8">
        <v>0</v>
      </c>
      <c r="L99" s="8">
        <v>0</v>
      </c>
      <c r="M99" s="8">
        <v>0</v>
      </c>
    </row>
    <row r="100" spans="1:13" ht="94.5">
      <c r="A100" s="15">
        <f t="shared" si="33"/>
        <v>90</v>
      </c>
      <c r="B100" s="12" t="s">
        <v>95</v>
      </c>
      <c r="C100" s="12" t="s">
        <v>96</v>
      </c>
      <c r="D100" s="12" t="s">
        <v>160</v>
      </c>
      <c r="E100" s="12" t="s">
        <v>130</v>
      </c>
      <c r="F100" s="12" t="s">
        <v>95</v>
      </c>
      <c r="G100" s="12" t="s">
        <v>99</v>
      </c>
      <c r="H100" s="12" t="s">
        <v>98</v>
      </c>
      <c r="I100" s="12" t="s">
        <v>159</v>
      </c>
      <c r="J100" s="25" t="s">
        <v>74</v>
      </c>
      <c r="K100" s="8">
        <v>133</v>
      </c>
      <c r="L100" s="8">
        <v>133</v>
      </c>
      <c r="M100" s="8">
        <v>133</v>
      </c>
    </row>
    <row r="101" spans="1:13" ht="94.5">
      <c r="A101" s="15">
        <f t="shared" si="33"/>
        <v>91</v>
      </c>
      <c r="B101" s="12" t="s">
        <v>161</v>
      </c>
      <c r="C101" s="12" t="s">
        <v>96</v>
      </c>
      <c r="D101" s="12" t="s">
        <v>160</v>
      </c>
      <c r="E101" s="12" t="s">
        <v>130</v>
      </c>
      <c r="F101" s="12" t="s">
        <v>101</v>
      </c>
      <c r="G101" s="12" t="s">
        <v>99</v>
      </c>
      <c r="H101" s="12" t="s">
        <v>98</v>
      </c>
      <c r="I101" s="12" t="s">
        <v>159</v>
      </c>
      <c r="J101" s="25" t="s">
        <v>84</v>
      </c>
      <c r="K101" s="8">
        <v>134</v>
      </c>
      <c r="L101" s="8">
        <v>135</v>
      </c>
      <c r="M101" s="8">
        <v>136</v>
      </c>
    </row>
    <row r="102" spans="1:13" ht="38.25">
      <c r="A102" s="15">
        <f t="shared" si="33"/>
        <v>92</v>
      </c>
      <c r="B102" s="12" t="s">
        <v>95</v>
      </c>
      <c r="C102" s="12" t="s">
        <v>96</v>
      </c>
      <c r="D102" s="12" t="s">
        <v>160</v>
      </c>
      <c r="E102" s="12" t="s">
        <v>198</v>
      </c>
      <c r="F102" s="12" t="s">
        <v>95</v>
      </c>
      <c r="G102" s="12" t="s">
        <v>97</v>
      </c>
      <c r="H102" s="12" t="s">
        <v>98</v>
      </c>
      <c r="I102" s="12" t="s">
        <v>159</v>
      </c>
      <c r="J102" s="41" t="s">
        <v>199</v>
      </c>
      <c r="K102" s="8">
        <f t="shared" ref="K102:M102" si="47">K103</f>
        <v>0</v>
      </c>
      <c r="L102" s="8">
        <f t="shared" si="47"/>
        <v>0</v>
      </c>
      <c r="M102" s="8">
        <f t="shared" si="47"/>
        <v>0</v>
      </c>
    </row>
    <row r="103" spans="1:13" ht="38.25">
      <c r="A103" s="15">
        <f t="shared" si="33"/>
        <v>93</v>
      </c>
      <c r="B103" s="44" t="s">
        <v>204</v>
      </c>
      <c r="C103" s="12" t="s">
        <v>96</v>
      </c>
      <c r="D103" s="12" t="s">
        <v>160</v>
      </c>
      <c r="E103" s="12" t="s">
        <v>198</v>
      </c>
      <c r="F103" s="12" t="s">
        <v>118</v>
      </c>
      <c r="G103" s="12" t="s">
        <v>126</v>
      </c>
      <c r="H103" s="12" t="s">
        <v>98</v>
      </c>
      <c r="I103" s="12" t="s">
        <v>159</v>
      </c>
      <c r="J103" s="41" t="s">
        <v>200</v>
      </c>
      <c r="K103" s="8">
        <v>0</v>
      </c>
      <c r="L103" s="8">
        <v>0</v>
      </c>
      <c r="M103" s="8">
        <v>0</v>
      </c>
    </row>
    <row r="104" spans="1:13" ht="173.25">
      <c r="A104" s="15">
        <f t="shared" si="33"/>
        <v>94</v>
      </c>
      <c r="B104" s="12" t="s">
        <v>95</v>
      </c>
      <c r="C104" s="12" t="s">
        <v>96</v>
      </c>
      <c r="D104" s="12" t="s">
        <v>160</v>
      </c>
      <c r="E104" s="12" t="s">
        <v>162</v>
      </c>
      <c r="F104" s="12" t="s">
        <v>95</v>
      </c>
      <c r="G104" s="12" t="s">
        <v>97</v>
      </c>
      <c r="H104" s="12" t="s">
        <v>98</v>
      </c>
      <c r="I104" s="12" t="s">
        <v>159</v>
      </c>
      <c r="J104" s="34" t="s">
        <v>93</v>
      </c>
      <c r="K104" s="8">
        <f t="shared" ref="K104:M104" si="48">K105+K106</f>
        <v>1</v>
      </c>
      <c r="L104" s="8">
        <f t="shared" si="48"/>
        <v>1</v>
      </c>
      <c r="M104" s="8">
        <f t="shared" si="48"/>
        <v>1</v>
      </c>
    </row>
    <row r="105" spans="1:13" ht="31.5">
      <c r="A105" s="15">
        <f t="shared" si="33"/>
        <v>95</v>
      </c>
      <c r="B105" s="12" t="s">
        <v>164</v>
      </c>
      <c r="C105" s="12" t="s">
        <v>96</v>
      </c>
      <c r="D105" s="12" t="s">
        <v>160</v>
      </c>
      <c r="E105" s="12" t="s">
        <v>162</v>
      </c>
      <c r="F105" s="12" t="s">
        <v>151</v>
      </c>
      <c r="G105" s="12" t="s">
        <v>99</v>
      </c>
      <c r="H105" s="12" t="s">
        <v>98</v>
      </c>
      <c r="I105" s="12" t="s">
        <v>159</v>
      </c>
      <c r="J105" s="10" t="s">
        <v>94</v>
      </c>
      <c r="K105" s="8"/>
      <c r="L105" s="8"/>
      <c r="M105" s="8"/>
    </row>
    <row r="106" spans="1:13" ht="31.5">
      <c r="A106" s="15">
        <f t="shared" si="33"/>
        <v>96</v>
      </c>
      <c r="B106" s="12" t="s">
        <v>133</v>
      </c>
      <c r="C106" s="12" t="s">
        <v>96</v>
      </c>
      <c r="D106" s="12" t="s">
        <v>160</v>
      </c>
      <c r="E106" s="12" t="s">
        <v>162</v>
      </c>
      <c r="F106" s="12" t="s">
        <v>151</v>
      </c>
      <c r="G106" s="12" t="s">
        <v>99</v>
      </c>
      <c r="H106" s="12" t="s">
        <v>98</v>
      </c>
      <c r="I106" s="12" t="s">
        <v>159</v>
      </c>
      <c r="J106" s="10" t="s">
        <v>94</v>
      </c>
      <c r="K106" s="8">
        <v>1</v>
      </c>
      <c r="L106" s="8">
        <v>1</v>
      </c>
      <c r="M106" s="8">
        <v>1</v>
      </c>
    </row>
    <row r="107" spans="1:13" ht="94.5">
      <c r="A107" s="15">
        <f>A105+1</f>
        <v>96</v>
      </c>
      <c r="B107" s="12" t="s">
        <v>95</v>
      </c>
      <c r="C107" s="12" t="s">
        <v>96</v>
      </c>
      <c r="D107" s="12" t="s">
        <v>160</v>
      </c>
      <c r="E107" s="12" t="s">
        <v>165</v>
      </c>
      <c r="F107" s="12" t="s">
        <v>95</v>
      </c>
      <c r="G107" s="12" t="s">
        <v>99</v>
      </c>
      <c r="H107" s="12" t="s">
        <v>98</v>
      </c>
      <c r="I107" s="12" t="s">
        <v>159</v>
      </c>
      <c r="J107" s="35" t="s">
        <v>6</v>
      </c>
      <c r="K107" s="8">
        <f t="shared" ref="K107:M107" si="49">K108</f>
        <v>26</v>
      </c>
      <c r="L107" s="8">
        <f t="shared" si="49"/>
        <v>26</v>
      </c>
      <c r="M107" s="8">
        <f t="shared" si="49"/>
        <v>26</v>
      </c>
    </row>
    <row r="108" spans="1:13" ht="94.5">
      <c r="A108" s="15">
        <f t="shared" si="33"/>
        <v>97</v>
      </c>
      <c r="B108" s="12" t="s">
        <v>161</v>
      </c>
      <c r="C108" s="12" t="s">
        <v>96</v>
      </c>
      <c r="D108" s="12" t="s">
        <v>160</v>
      </c>
      <c r="E108" s="12" t="s">
        <v>165</v>
      </c>
      <c r="F108" s="12" t="s">
        <v>95</v>
      </c>
      <c r="G108" s="12" t="s">
        <v>99</v>
      </c>
      <c r="H108" s="12" t="s">
        <v>98</v>
      </c>
      <c r="I108" s="12" t="s">
        <v>159</v>
      </c>
      <c r="J108" s="35" t="s">
        <v>6</v>
      </c>
      <c r="K108" s="8">
        <v>26</v>
      </c>
      <c r="L108" s="8">
        <v>26</v>
      </c>
      <c r="M108" s="8">
        <v>26</v>
      </c>
    </row>
    <row r="109" spans="1:13" ht="63">
      <c r="A109" s="15">
        <f t="shared" si="33"/>
        <v>98</v>
      </c>
      <c r="B109" s="12" t="s">
        <v>95</v>
      </c>
      <c r="C109" s="12" t="s">
        <v>96</v>
      </c>
      <c r="D109" s="12" t="s">
        <v>160</v>
      </c>
      <c r="E109" s="12" t="s">
        <v>201</v>
      </c>
      <c r="F109" s="12" t="s">
        <v>95</v>
      </c>
      <c r="G109" s="12" t="s">
        <v>97</v>
      </c>
      <c r="H109" s="12" t="s">
        <v>98</v>
      </c>
      <c r="I109" s="12" t="s">
        <v>159</v>
      </c>
      <c r="J109" s="42" t="s">
        <v>202</v>
      </c>
      <c r="K109" s="8">
        <f t="shared" ref="K109:M109" si="50">K110</f>
        <v>0</v>
      </c>
      <c r="L109" s="8">
        <f t="shared" si="50"/>
        <v>0</v>
      </c>
      <c r="M109" s="8">
        <f t="shared" si="50"/>
        <v>0</v>
      </c>
    </row>
    <row r="110" spans="1:13" ht="78.75">
      <c r="A110" s="15">
        <f t="shared" si="33"/>
        <v>99</v>
      </c>
      <c r="B110" s="44" t="s">
        <v>180</v>
      </c>
      <c r="C110" s="12" t="s">
        <v>96</v>
      </c>
      <c r="D110" s="12" t="s">
        <v>160</v>
      </c>
      <c r="E110" s="12" t="s">
        <v>201</v>
      </c>
      <c r="F110" s="12" t="s">
        <v>95</v>
      </c>
      <c r="G110" s="12" t="s">
        <v>126</v>
      </c>
      <c r="H110" s="12" t="s">
        <v>98</v>
      </c>
      <c r="I110" s="12" t="s">
        <v>159</v>
      </c>
      <c r="J110" s="42" t="s">
        <v>203</v>
      </c>
      <c r="K110" s="8">
        <v>0</v>
      </c>
      <c r="L110" s="8">
        <v>0</v>
      </c>
      <c r="M110" s="8">
        <v>0</v>
      </c>
    </row>
    <row r="111" spans="1:13" ht="94.5">
      <c r="A111" s="15">
        <f t="shared" si="33"/>
        <v>100</v>
      </c>
      <c r="B111" s="12" t="s">
        <v>95</v>
      </c>
      <c r="C111" s="12" t="s">
        <v>96</v>
      </c>
      <c r="D111" s="12" t="s">
        <v>160</v>
      </c>
      <c r="E111" s="12" t="s">
        <v>166</v>
      </c>
      <c r="F111" s="12" t="s">
        <v>95</v>
      </c>
      <c r="G111" s="12" t="s">
        <v>97</v>
      </c>
      <c r="H111" s="12" t="s">
        <v>98</v>
      </c>
      <c r="I111" s="12" t="s">
        <v>159</v>
      </c>
      <c r="J111" s="25" t="s">
        <v>72</v>
      </c>
      <c r="K111" s="8">
        <f t="shared" ref="K111:M111" si="51">K112+K113</f>
        <v>51</v>
      </c>
      <c r="L111" s="8">
        <f t="shared" si="51"/>
        <v>51</v>
      </c>
      <c r="M111" s="8">
        <f t="shared" si="51"/>
        <v>51</v>
      </c>
    </row>
    <row r="112" spans="1:13" ht="110.25">
      <c r="A112" s="15">
        <f t="shared" si="33"/>
        <v>101</v>
      </c>
      <c r="B112" s="12" t="s">
        <v>167</v>
      </c>
      <c r="C112" s="12" t="s">
        <v>96</v>
      </c>
      <c r="D112" s="12" t="s">
        <v>160</v>
      </c>
      <c r="E112" s="12" t="s">
        <v>166</v>
      </c>
      <c r="F112" s="12" t="s">
        <v>118</v>
      </c>
      <c r="G112" s="12" t="s">
        <v>126</v>
      </c>
      <c r="H112" s="12" t="s">
        <v>98</v>
      </c>
      <c r="I112" s="12" t="s">
        <v>159</v>
      </c>
      <c r="J112" s="25" t="s">
        <v>73</v>
      </c>
      <c r="K112" s="8">
        <v>21</v>
      </c>
      <c r="L112" s="8">
        <v>21</v>
      </c>
      <c r="M112" s="8">
        <v>21</v>
      </c>
    </row>
    <row r="113" spans="1:13" ht="110.25">
      <c r="A113" s="15">
        <f t="shared" si="33"/>
        <v>102</v>
      </c>
      <c r="B113" s="12" t="s">
        <v>204</v>
      </c>
      <c r="C113" s="12" t="s">
        <v>96</v>
      </c>
      <c r="D113" s="12" t="s">
        <v>160</v>
      </c>
      <c r="E113" s="12" t="s">
        <v>166</v>
      </c>
      <c r="F113" s="12" t="s">
        <v>118</v>
      </c>
      <c r="G113" s="12" t="s">
        <v>126</v>
      </c>
      <c r="H113" s="12" t="s">
        <v>98</v>
      </c>
      <c r="I113" s="12" t="s">
        <v>159</v>
      </c>
      <c r="J113" s="25" t="s">
        <v>73</v>
      </c>
      <c r="K113" s="8">
        <v>30</v>
      </c>
      <c r="L113" s="8">
        <v>30</v>
      </c>
      <c r="M113" s="8">
        <v>30</v>
      </c>
    </row>
    <row r="114" spans="1:13" ht="110.25">
      <c r="A114" s="15">
        <f>A112+1</f>
        <v>102</v>
      </c>
      <c r="B114" s="12" t="s">
        <v>95</v>
      </c>
      <c r="C114" s="12" t="s">
        <v>96</v>
      </c>
      <c r="D114" s="12" t="s">
        <v>160</v>
      </c>
      <c r="E114" s="12" t="s">
        <v>168</v>
      </c>
      <c r="F114" s="12" t="s">
        <v>95</v>
      </c>
      <c r="G114" s="12" t="s">
        <v>99</v>
      </c>
      <c r="H114" s="12" t="s">
        <v>98</v>
      </c>
      <c r="I114" s="12" t="s">
        <v>159</v>
      </c>
      <c r="J114" s="36" t="s">
        <v>57</v>
      </c>
      <c r="K114" s="8">
        <f t="shared" ref="K114:M114" si="52">SUM(K115:K117)</f>
        <v>140</v>
      </c>
      <c r="L114" s="8">
        <f t="shared" si="52"/>
        <v>140</v>
      </c>
      <c r="M114" s="8">
        <f t="shared" si="52"/>
        <v>140</v>
      </c>
    </row>
    <row r="115" spans="1:13" ht="110.25">
      <c r="A115" s="15">
        <f t="shared" ref="A115:A116" si="53">A113+1</f>
        <v>103</v>
      </c>
      <c r="B115" s="12" t="s">
        <v>128</v>
      </c>
      <c r="C115" s="12" t="s">
        <v>96</v>
      </c>
      <c r="D115" s="12" t="s">
        <v>160</v>
      </c>
      <c r="E115" s="12" t="s">
        <v>168</v>
      </c>
      <c r="F115" s="12" t="s">
        <v>95</v>
      </c>
      <c r="G115" s="12" t="s">
        <v>99</v>
      </c>
      <c r="H115" s="12" t="s">
        <v>98</v>
      </c>
      <c r="I115" s="12" t="s">
        <v>159</v>
      </c>
      <c r="J115" s="36" t="s">
        <v>57</v>
      </c>
      <c r="K115" s="8"/>
      <c r="L115" s="8"/>
      <c r="M115" s="8"/>
    </row>
    <row r="116" spans="1:13" ht="110.25">
      <c r="A116" s="15">
        <f t="shared" si="53"/>
        <v>103</v>
      </c>
      <c r="B116" s="12" t="s">
        <v>173</v>
      </c>
      <c r="C116" s="12" t="s">
        <v>96</v>
      </c>
      <c r="D116" s="12" t="s">
        <v>160</v>
      </c>
      <c r="E116" s="12" t="s">
        <v>168</v>
      </c>
      <c r="F116" s="12" t="s">
        <v>95</v>
      </c>
      <c r="G116" s="12" t="s">
        <v>99</v>
      </c>
      <c r="H116" s="12" t="s">
        <v>98</v>
      </c>
      <c r="I116" s="12" t="s">
        <v>159</v>
      </c>
      <c r="J116" s="36" t="s">
        <v>57</v>
      </c>
      <c r="K116" s="8">
        <v>17</v>
      </c>
      <c r="L116" s="8">
        <v>17</v>
      </c>
      <c r="M116" s="8">
        <v>17</v>
      </c>
    </row>
    <row r="117" spans="1:13" ht="110.25">
      <c r="A117" s="15">
        <f>A115+1</f>
        <v>104</v>
      </c>
      <c r="B117" s="12" t="s">
        <v>161</v>
      </c>
      <c r="C117" s="12" t="s">
        <v>96</v>
      </c>
      <c r="D117" s="12" t="s">
        <v>160</v>
      </c>
      <c r="E117" s="12" t="s">
        <v>168</v>
      </c>
      <c r="F117" s="12" t="s">
        <v>95</v>
      </c>
      <c r="G117" s="12" t="s">
        <v>99</v>
      </c>
      <c r="H117" s="12" t="s">
        <v>98</v>
      </c>
      <c r="I117" s="12" t="s">
        <v>159</v>
      </c>
      <c r="J117" s="36" t="s">
        <v>57</v>
      </c>
      <c r="K117" s="8">
        <v>123</v>
      </c>
      <c r="L117" s="8">
        <v>123</v>
      </c>
      <c r="M117" s="8">
        <v>123</v>
      </c>
    </row>
    <row r="118" spans="1:13" ht="63">
      <c r="A118" s="15">
        <f>A117+1</f>
        <v>105</v>
      </c>
      <c r="B118" s="12" t="s">
        <v>95</v>
      </c>
      <c r="C118" s="12" t="s">
        <v>96</v>
      </c>
      <c r="D118" s="12" t="s">
        <v>160</v>
      </c>
      <c r="E118" s="12" t="s">
        <v>169</v>
      </c>
      <c r="F118" s="12" t="s">
        <v>95</v>
      </c>
      <c r="G118" s="12" t="s">
        <v>104</v>
      </c>
      <c r="H118" s="12" t="s">
        <v>98</v>
      </c>
      <c r="I118" s="12" t="s">
        <v>159</v>
      </c>
      <c r="J118" s="36" t="s">
        <v>59</v>
      </c>
      <c r="K118" s="8">
        <f t="shared" ref="K118:M118" si="54">K119</f>
        <v>35</v>
      </c>
      <c r="L118" s="8">
        <f t="shared" si="54"/>
        <v>35</v>
      </c>
      <c r="M118" s="8">
        <f t="shared" si="54"/>
        <v>35</v>
      </c>
    </row>
    <row r="119" spans="1:13" ht="78.75">
      <c r="A119" s="15">
        <f t="shared" si="33"/>
        <v>106</v>
      </c>
      <c r="B119" s="12" t="s">
        <v>133</v>
      </c>
      <c r="C119" s="12" t="s">
        <v>96</v>
      </c>
      <c r="D119" s="12" t="s">
        <v>160</v>
      </c>
      <c r="E119" s="12" t="s">
        <v>169</v>
      </c>
      <c r="F119" s="12" t="s">
        <v>116</v>
      </c>
      <c r="G119" s="12" t="s">
        <v>104</v>
      </c>
      <c r="H119" s="12" t="s">
        <v>98</v>
      </c>
      <c r="I119" s="12" t="s">
        <v>159</v>
      </c>
      <c r="J119" s="36" t="s">
        <v>58</v>
      </c>
      <c r="K119" s="8">
        <v>35</v>
      </c>
      <c r="L119" s="8">
        <v>35</v>
      </c>
      <c r="M119" s="8">
        <v>35</v>
      </c>
    </row>
    <row r="120" spans="1:13" ht="47.25">
      <c r="A120" s="15">
        <f t="shared" si="33"/>
        <v>107</v>
      </c>
      <c r="B120" s="12" t="s">
        <v>95</v>
      </c>
      <c r="C120" s="12" t="s">
        <v>96</v>
      </c>
      <c r="D120" s="12" t="s">
        <v>160</v>
      </c>
      <c r="E120" s="12" t="s">
        <v>170</v>
      </c>
      <c r="F120" s="12" t="s">
        <v>95</v>
      </c>
      <c r="G120" s="12" t="s">
        <v>97</v>
      </c>
      <c r="H120" s="12" t="s">
        <v>98</v>
      </c>
      <c r="I120" s="12" t="s">
        <v>159</v>
      </c>
      <c r="J120" s="21" t="s">
        <v>7</v>
      </c>
      <c r="K120" s="8">
        <f t="shared" ref="K120:M120" si="55">SUM(K121:K130)</f>
        <v>1001</v>
      </c>
      <c r="L120" s="8">
        <f t="shared" si="55"/>
        <v>1001</v>
      </c>
      <c r="M120" s="8">
        <f t="shared" si="55"/>
        <v>1001</v>
      </c>
    </row>
    <row r="121" spans="1:13" ht="63">
      <c r="A121" s="15">
        <f t="shared" si="33"/>
        <v>108</v>
      </c>
      <c r="B121" s="12" t="s">
        <v>128</v>
      </c>
      <c r="C121" s="12" t="s">
        <v>96</v>
      </c>
      <c r="D121" s="12" t="s">
        <v>160</v>
      </c>
      <c r="E121" s="12" t="s">
        <v>170</v>
      </c>
      <c r="F121" s="12" t="s">
        <v>118</v>
      </c>
      <c r="G121" s="12" t="s">
        <v>126</v>
      </c>
      <c r="H121" s="12" t="s">
        <v>98</v>
      </c>
      <c r="I121" s="12" t="s">
        <v>159</v>
      </c>
      <c r="J121" s="21" t="s">
        <v>8</v>
      </c>
      <c r="K121" s="43"/>
      <c r="L121" s="43"/>
      <c r="M121" s="43"/>
    </row>
    <row r="122" spans="1:13" ht="63">
      <c r="A122" s="15">
        <f t="shared" si="33"/>
        <v>109</v>
      </c>
      <c r="B122" s="12" t="s">
        <v>151</v>
      </c>
      <c r="C122" s="12" t="s">
        <v>96</v>
      </c>
      <c r="D122" s="12" t="s">
        <v>160</v>
      </c>
      <c r="E122" s="12" t="s">
        <v>170</v>
      </c>
      <c r="F122" s="12" t="s">
        <v>118</v>
      </c>
      <c r="G122" s="12" t="s">
        <v>126</v>
      </c>
      <c r="H122" s="12" t="s">
        <v>98</v>
      </c>
      <c r="I122" s="12" t="s">
        <v>159</v>
      </c>
      <c r="J122" s="21" t="s">
        <v>8</v>
      </c>
      <c r="K122" s="43"/>
      <c r="L122" s="43"/>
      <c r="M122" s="43"/>
    </row>
    <row r="123" spans="1:13" ht="63">
      <c r="A123" s="15">
        <f t="shared" si="33"/>
        <v>110</v>
      </c>
      <c r="B123" s="12" t="s">
        <v>171</v>
      </c>
      <c r="C123" s="12" t="s">
        <v>96</v>
      </c>
      <c r="D123" s="12" t="s">
        <v>160</v>
      </c>
      <c r="E123" s="12" t="s">
        <v>170</v>
      </c>
      <c r="F123" s="12" t="s">
        <v>118</v>
      </c>
      <c r="G123" s="12" t="s">
        <v>126</v>
      </c>
      <c r="H123" s="12" t="s">
        <v>98</v>
      </c>
      <c r="I123" s="12" t="s">
        <v>159</v>
      </c>
      <c r="J123" s="21" t="s">
        <v>8</v>
      </c>
      <c r="K123" s="8">
        <v>16</v>
      </c>
      <c r="L123" s="8">
        <v>16</v>
      </c>
      <c r="M123" s="8">
        <v>16</v>
      </c>
    </row>
    <row r="124" spans="1:13" ht="63">
      <c r="A124" s="15">
        <f t="shared" si="33"/>
        <v>111</v>
      </c>
      <c r="B124" s="12" t="s">
        <v>172</v>
      </c>
      <c r="C124" s="12" t="s">
        <v>96</v>
      </c>
      <c r="D124" s="12" t="s">
        <v>160</v>
      </c>
      <c r="E124" s="12" t="s">
        <v>170</v>
      </c>
      <c r="F124" s="12" t="s">
        <v>118</v>
      </c>
      <c r="G124" s="12" t="s">
        <v>126</v>
      </c>
      <c r="H124" s="12" t="s">
        <v>98</v>
      </c>
      <c r="I124" s="12" t="s">
        <v>159</v>
      </c>
      <c r="J124" s="21" t="s">
        <v>8</v>
      </c>
      <c r="K124" s="43"/>
      <c r="L124" s="43"/>
      <c r="M124" s="43"/>
    </row>
    <row r="125" spans="1:13" ht="63">
      <c r="A125" s="15">
        <f t="shared" si="33"/>
        <v>112</v>
      </c>
      <c r="B125" s="12" t="s">
        <v>204</v>
      </c>
      <c r="C125" s="12" t="s">
        <v>96</v>
      </c>
      <c r="D125" s="12" t="s">
        <v>160</v>
      </c>
      <c r="E125" s="12" t="s">
        <v>170</v>
      </c>
      <c r="F125" s="12" t="s">
        <v>118</v>
      </c>
      <c r="G125" s="12" t="s">
        <v>126</v>
      </c>
      <c r="H125" s="12" t="s">
        <v>98</v>
      </c>
      <c r="I125" s="12" t="s">
        <v>159</v>
      </c>
      <c r="J125" s="21" t="s">
        <v>8</v>
      </c>
      <c r="K125" s="8">
        <v>0</v>
      </c>
      <c r="L125" s="8">
        <v>0</v>
      </c>
      <c r="M125" s="8">
        <v>0</v>
      </c>
    </row>
    <row r="126" spans="1:13" ht="63">
      <c r="A126" s="15">
        <f t="shared" si="33"/>
        <v>113</v>
      </c>
      <c r="B126" s="12" t="s">
        <v>135</v>
      </c>
      <c r="C126" s="12" t="s">
        <v>96</v>
      </c>
      <c r="D126" s="12" t="s">
        <v>160</v>
      </c>
      <c r="E126" s="12" t="s">
        <v>170</v>
      </c>
      <c r="F126" s="12" t="s">
        <v>118</v>
      </c>
      <c r="G126" s="12" t="s">
        <v>126</v>
      </c>
      <c r="H126" s="12" t="s">
        <v>98</v>
      </c>
      <c r="I126" s="12" t="s">
        <v>159</v>
      </c>
      <c r="J126" s="21" t="s">
        <v>8</v>
      </c>
      <c r="K126" s="8">
        <v>15</v>
      </c>
      <c r="L126" s="8">
        <v>15</v>
      </c>
      <c r="M126" s="8">
        <v>15</v>
      </c>
    </row>
    <row r="127" spans="1:13" ht="63">
      <c r="A127" s="15">
        <f t="shared" si="33"/>
        <v>114</v>
      </c>
      <c r="B127" s="12" t="s">
        <v>173</v>
      </c>
      <c r="C127" s="12" t="s">
        <v>96</v>
      </c>
      <c r="D127" s="12" t="s">
        <v>160</v>
      </c>
      <c r="E127" s="12" t="s">
        <v>170</v>
      </c>
      <c r="F127" s="12" t="s">
        <v>118</v>
      </c>
      <c r="G127" s="12" t="s">
        <v>126</v>
      </c>
      <c r="H127" s="12" t="s">
        <v>98</v>
      </c>
      <c r="I127" s="12" t="s">
        <v>159</v>
      </c>
      <c r="J127" s="21" t="s">
        <v>8</v>
      </c>
      <c r="K127" s="8">
        <v>18</v>
      </c>
      <c r="L127" s="8">
        <v>18</v>
      </c>
      <c r="M127" s="8">
        <v>18</v>
      </c>
    </row>
    <row r="128" spans="1:13" ht="63">
      <c r="A128" s="15">
        <f t="shared" si="33"/>
        <v>115</v>
      </c>
      <c r="B128" s="12" t="s">
        <v>161</v>
      </c>
      <c r="C128" s="12" t="s">
        <v>96</v>
      </c>
      <c r="D128" s="12" t="s">
        <v>160</v>
      </c>
      <c r="E128" s="12" t="s">
        <v>170</v>
      </c>
      <c r="F128" s="12" t="s">
        <v>118</v>
      </c>
      <c r="G128" s="12" t="s">
        <v>126</v>
      </c>
      <c r="H128" s="12" t="s">
        <v>98</v>
      </c>
      <c r="I128" s="12" t="s">
        <v>159</v>
      </c>
      <c r="J128" s="21" t="s">
        <v>8</v>
      </c>
      <c r="K128" s="8">
        <v>835</v>
      </c>
      <c r="L128" s="8">
        <v>835</v>
      </c>
      <c r="M128" s="8">
        <v>835</v>
      </c>
    </row>
    <row r="129" spans="1:13" ht="63">
      <c r="A129" s="15">
        <f t="shared" si="33"/>
        <v>116</v>
      </c>
      <c r="B129" s="12" t="s">
        <v>174</v>
      </c>
      <c r="C129" s="12" t="s">
        <v>96</v>
      </c>
      <c r="D129" s="12" t="s">
        <v>160</v>
      </c>
      <c r="E129" s="12" t="s">
        <v>170</v>
      </c>
      <c r="F129" s="12" t="s">
        <v>118</v>
      </c>
      <c r="G129" s="12" t="s">
        <v>126</v>
      </c>
      <c r="H129" s="12" t="s">
        <v>98</v>
      </c>
      <c r="I129" s="12" t="s">
        <v>159</v>
      </c>
      <c r="J129" s="21" t="s">
        <v>8</v>
      </c>
      <c r="K129" s="8">
        <v>37</v>
      </c>
      <c r="L129" s="8">
        <v>37</v>
      </c>
      <c r="M129" s="8">
        <v>37</v>
      </c>
    </row>
    <row r="130" spans="1:13" ht="126">
      <c r="A130" s="15">
        <f t="shared" si="33"/>
        <v>117</v>
      </c>
      <c r="B130" s="12" t="s">
        <v>133</v>
      </c>
      <c r="C130" s="12" t="s">
        <v>96</v>
      </c>
      <c r="D130" s="12" t="s">
        <v>160</v>
      </c>
      <c r="E130" s="12" t="s">
        <v>170</v>
      </c>
      <c r="F130" s="12" t="s">
        <v>118</v>
      </c>
      <c r="G130" s="12" t="s">
        <v>126</v>
      </c>
      <c r="H130" s="12" t="s">
        <v>98</v>
      </c>
      <c r="I130" s="12" t="s">
        <v>159</v>
      </c>
      <c r="J130" s="21" t="s">
        <v>187</v>
      </c>
      <c r="K130" s="8">
        <v>80</v>
      </c>
      <c r="L130" s="8">
        <v>80</v>
      </c>
      <c r="M130" s="8">
        <v>80</v>
      </c>
    </row>
    <row r="131" spans="1:13" ht="15.75">
      <c r="A131" s="15">
        <f t="shared" si="33"/>
        <v>118</v>
      </c>
      <c r="B131" s="12" t="s">
        <v>95</v>
      </c>
      <c r="C131" s="12" t="s">
        <v>96</v>
      </c>
      <c r="D131" s="12" t="s">
        <v>175</v>
      </c>
      <c r="E131" s="12" t="s">
        <v>97</v>
      </c>
      <c r="F131" s="12" t="s">
        <v>95</v>
      </c>
      <c r="G131" s="12" t="s">
        <v>97</v>
      </c>
      <c r="H131" s="12" t="s">
        <v>98</v>
      </c>
      <c r="I131" s="12" t="s">
        <v>95</v>
      </c>
      <c r="J131" s="37" t="s">
        <v>186</v>
      </c>
      <c r="K131" s="3">
        <f t="shared" ref="K131:M131" si="56">K134+K132</f>
        <v>769</v>
      </c>
      <c r="L131" s="3">
        <f t="shared" si="56"/>
        <v>794</v>
      </c>
      <c r="M131" s="3">
        <f t="shared" si="56"/>
        <v>825</v>
      </c>
    </row>
    <row r="132" spans="1:13" ht="15.75">
      <c r="A132" s="15"/>
      <c r="B132" s="12" t="s">
        <v>95</v>
      </c>
      <c r="C132" s="12" t="s">
        <v>96</v>
      </c>
      <c r="D132" s="12" t="s">
        <v>175</v>
      </c>
      <c r="E132" s="12" t="s">
        <v>99</v>
      </c>
      <c r="F132" s="12" t="s">
        <v>95</v>
      </c>
      <c r="G132" s="12" t="s">
        <v>97</v>
      </c>
      <c r="H132" s="12" t="s">
        <v>98</v>
      </c>
      <c r="I132" s="12" t="s">
        <v>176</v>
      </c>
      <c r="J132" s="38" t="s">
        <v>205</v>
      </c>
      <c r="K132" s="8">
        <f t="shared" ref="K132:M132" si="57">K133</f>
        <v>0</v>
      </c>
      <c r="L132" s="8">
        <f t="shared" si="57"/>
        <v>0</v>
      </c>
      <c r="M132" s="8">
        <f t="shared" si="57"/>
        <v>0</v>
      </c>
    </row>
    <row r="133" spans="1:13" ht="31.5">
      <c r="A133" s="15"/>
      <c r="B133" s="12" t="s">
        <v>98</v>
      </c>
      <c r="C133" s="12" t="s">
        <v>96</v>
      </c>
      <c r="D133" s="12" t="s">
        <v>175</v>
      </c>
      <c r="E133" s="12" t="s">
        <v>99</v>
      </c>
      <c r="F133" s="12" t="s">
        <v>118</v>
      </c>
      <c r="G133" s="12" t="s">
        <v>126</v>
      </c>
      <c r="H133" s="12" t="s">
        <v>98</v>
      </c>
      <c r="I133" s="12" t="s">
        <v>176</v>
      </c>
      <c r="J133" s="38" t="s">
        <v>206</v>
      </c>
      <c r="K133" s="3"/>
      <c r="L133" s="3"/>
      <c r="M133" s="3"/>
    </row>
    <row r="134" spans="1:13" ht="15.75">
      <c r="A134" s="15">
        <f>A131+1</f>
        <v>119</v>
      </c>
      <c r="B134" s="12" t="s">
        <v>95</v>
      </c>
      <c r="C134" s="12" t="s">
        <v>96</v>
      </c>
      <c r="D134" s="12" t="s">
        <v>175</v>
      </c>
      <c r="E134" s="12" t="s">
        <v>125</v>
      </c>
      <c r="F134" s="12" t="s">
        <v>95</v>
      </c>
      <c r="G134" s="12" t="s">
        <v>97</v>
      </c>
      <c r="H134" s="12" t="s">
        <v>98</v>
      </c>
      <c r="I134" s="12" t="s">
        <v>176</v>
      </c>
      <c r="J134" s="38" t="s">
        <v>88</v>
      </c>
      <c r="K134" s="8">
        <f t="shared" ref="K134:M135" si="58">K135</f>
        <v>769</v>
      </c>
      <c r="L134" s="8">
        <f t="shared" si="58"/>
        <v>794</v>
      </c>
      <c r="M134" s="8">
        <f t="shared" si="58"/>
        <v>825</v>
      </c>
    </row>
    <row r="135" spans="1:13" ht="31.5">
      <c r="A135" s="15">
        <f t="shared" si="33"/>
        <v>120</v>
      </c>
      <c r="B135" s="12" t="s">
        <v>95</v>
      </c>
      <c r="C135" s="12" t="s">
        <v>96</v>
      </c>
      <c r="D135" s="12" t="s">
        <v>175</v>
      </c>
      <c r="E135" s="12" t="s">
        <v>125</v>
      </c>
      <c r="F135" s="12" t="s">
        <v>118</v>
      </c>
      <c r="G135" s="12" t="s">
        <v>126</v>
      </c>
      <c r="H135" s="12" t="s">
        <v>98</v>
      </c>
      <c r="I135" s="12" t="s">
        <v>176</v>
      </c>
      <c r="J135" s="38" t="s">
        <v>89</v>
      </c>
      <c r="K135" s="8">
        <f t="shared" si="58"/>
        <v>769</v>
      </c>
      <c r="L135" s="8">
        <f t="shared" si="58"/>
        <v>794</v>
      </c>
      <c r="M135" s="8">
        <f t="shared" si="58"/>
        <v>825</v>
      </c>
    </row>
    <row r="136" spans="1:13" ht="31.5">
      <c r="A136" s="15">
        <f t="shared" si="33"/>
        <v>121</v>
      </c>
      <c r="B136" s="12" t="s">
        <v>133</v>
      </c>
      <c r="C136" s="12" t="s">
        <v>96</v>
      </c>
      <c r="D136" s="12" t="s">
        <v>175</v>
      </c>
      <c r="E136" s="12" t="s">
        <v>125</v>
      </c>
      <c r="F136" s="12" t="s">
        <v>118</v>
      </c>
      <c r="G136" s="12" t="s">
        <v>126</v>
      </c>
      <c r="H136" s="12" t="s">
        <v>98</v>
      </c>
      <c r="I136" s="12" t="s">
        <v>176</v>
      </c>
      <c r="J136" s="38" t="s">
        <v>89</v>
      </c>
      <c r="K136" s="8">
        <v>769</v>
      </c>
      <c r="L136" s="8">
        <v>794</v>
      </c>
      <c r="M136" s="8">
        <v>825</v>
      </c>
    </row>
    <row r="137" spans="1:13" ht="15.75">
      <c r="A137" s="15">
        <f t="shared" si="33"/>
        <v>122</v>
      </c>
      <c r="B137" s="49" t="s">
        <v>95</v>
      </c>
      <c r="C137" s="49" t="s">
        <v>177</v>
      </c>
      <c r="D137" s="49" t="s">
        <v>97</v>
      </c>
      <c r="E137" s="49" t="s">
        <v>97</v>
      </c>
      <c r="F137" s="49" t="s">
        <v>95</v>
      </c>
      <c r="G137" s="49" t="s">
        <v>97</v>
      </c>
      <c r="H137" s="49" t="s">
        <v>98</v>
      </c>
      <c r="I137" s="49" t="s">
        <v>95</v>
      </c>
      <c r="J137" s="50" t="s">
        <v>3</v>
      </c>
      <c r="K137" s="76">
        <f>K138+K217+K214</f>
        <v>456469.7</v>
      </c>
      <c r="L137" s="76">
        <f>L138+L217+L214</f>
        <v>437264.20000000007</v>
      </c>
      <c r="M137" s="76">
        <f>M138+M217+M214</f>
        <v>414637</v>
      </c>
    </row>
    <row r="138" spans="1:13" ht="63">
      <c r="A138" s="15"/>
      <c r="B138" s="49" t="s">
        <v>95</v>
      </c>
      <c r="C138" s="49" t="s">
        <v>177</v>
      </c>
      <c r="D138" s="49" t="s">
        <v>104</v>
      </c>
      <c r="E138" s="49" t="s">
        <v>97</v>
      </c>
      <c r="F138" s="49" t="s">
        <v>95</v>
      </c>
      <c r="G138" s="49" t="s">
        <v>97</v>
      </c>
      <c r="H138" s="49" t="s">
        <v>98</v>
      </c>
      <c r="I138" s="49" t="s">
        <v>95</v>
      </c>
      <c r="J138" s="50" t="s">
        <v>207</v>
      </c>
      <c r="K138" s="76">
        <f>K139+K146+K186</f>
        <v>454517.10000000003</v>
      </c>
      <c r="L138" s="76">
        <f>L139+L146+L186</f>
        <v>435311.60000000009</v>
      </c>
      <c r="M138" s="76">
        <f>M139+M146+M186</f>
        <v>412684.4</v>
      </c>
    </row>
    <row r="139" spans="1:13" ht="31.5">
      <c r="A139" s="15"/>
      <c r="B139" s="49" t="s">
        <v>95</v>
      </c>
      <c r="C139" s="49" t="s">
        <v>177</v>
      </c>
      <c r="D139" s="49" t="s">
        <v>104</v>
      </c>
      <c r="E139" s="49" t="s">
        <v>158</v>
      </c>
      <c r="F139" s="49" t="s">
        <v>95</v>
      </c>
      <c r="G139" s="49" t="s">
        <v>97</v>
      </c>
      <c r="H139" s="49" t="s">
        <v>98</v>
      </c>
      <c r="I139" s="49" t="s">
        <v>132</v>
      </c>
      <c r="J139" s="50" t="s">
        <v>208</v>
      </c>
      <c r="K139" s="76">
        <f t="shared" ref="K139:M139" si="59">K140+K143</f>
        <v>13851.2</v>
      </c>
      <c r="L139" s="76">
        <f t="shared" si="59"/>
        <v>13851.2</v>
      </c>
      <c r="M139" s="76">
        <f t="shared" si="59"/>
        <v>13080.8</v>
      </c>
    </row>
    <row r="140" spans="1:13" ht="31.5">
      <c r="A140" s="15"/>
      <c r="B140" s="49" t="s">
        <v>95</v>
      </c>
      <c r="C140" s="49" t="s">
        <v>177</v>
      </c>
      <c r="D140" s="49" t="s">
        <v>104</v>
      </c>
      <c r="E140" s="49" t="s">
        <v>158</v>
      </c>
      <c r="F140" s="49" t="s">
        <v>209</v>
      </c>
      <c r="G140" s="49" t="s">
        <v>126</v>
      </c>
      <c r="H140" s="49" t="s">
        <v>98</v>
      </c>
      <c r="I140" s="49" t="s">
        <v>132</v>
      </c>
      <c r="J140" s="51" t="s">
        <v>210</v>
      </c>
      <c r="K140" s="76">
        <f t="shared" ref="K140:M141" si="60">K141</f>
        <v>3852.2</v>
      </c>
      <c r="L140" s="76">
        <f t="shared" si="60"/>
        <v>3852.2</v>
      </c>
      <c r="M140" s="76">
        <f t="shared" si="60"/>
        <v>3081.8</v>
      </c>
    </row>
    <row r="141" spans="1:13" ht="31.5">
      <c r="A141" s="15"/>
      <c r="B141" s="49" t="s">
        <v>180</v>
      </c>
      <c r="C141" s="49" t="s">
        <v>177</v>
      </c>
      <c r="D141" s="49" t="s">
        <v>104</v>
      </c>
      <c r="E141" s="49" t="s">
        <v>158</v>
      </c>
      <c r="F141" s="49" t="s">
        <v>209</v>
      </c>
      <c r="G141" s="49" t="s">
        <v>126</v>
      </c>
      <c r="H141" s="49" t="s">
        <v>98</v>
      </c>
      <c r="I141" s="49" t="s">
        <v>132</v>
      </c>
      <c r="J141" s="52" t="s">
        <v>210</v>
      </c>
      <c r="K141" s="76">
        <f t="shared" si="60"/>
        <v>3852.2</v>
      </c>
      <c r="L141" s="76">
        <f t="shared" si="60"/>
        <v>3852.2</v>
      </c>
      <c r="M141" s="76">
        <f t="shared" si="60"/>
        <v>3081.8</v>
      </c>
    </row>
    <row r="142" spans="1:13" ht="173.25">
      <c r="A142" s="15"/>
      <c r="B142" s="49" t="s">
        <v>180</v>
      </c>
      <c r="C142" s="49" t="s">
        <v>177</v>
      </c>
      <c r="D142" s="49" t="s">
        <v>104</v>
      </c>
      <c r="E142" s="49" t="s">
        <v>158</v>
      </c>
      <c r="F142" s="49" t="s">
        <v>209</v>
      </c>
      <c r="G142" s="49" t="s">
        <v>126</v>
      </c>
      <c r="H142" s="49" t="s">
        <v>211</v>
      </c>
      <c r="I142" s="49" t="s">
        <v>132</v>
      </c>
      <c r="J142" s="53" t="s">
        <v>212</v>
      </c>
      <c r="K142" s="75">
        <v>3852.2</v>
      </c>
      <c r="L142" s="75">
        <v>3852.2</v>
      </c>
      <c r="M142" s="75">
        <v>3081.8</v>
      </c>
    </row>
    <row r="143" spans="1:13" ht="30">
      <c r="A143" s="15"/>
      <c r="B143" s="71" t="s">
        <v>95</v>
      </c>
      <c r="C143" s="71" t="s">
        <v>177</v>
      </c>
      <c r="D143" s="71" t="s">
        <v>104</v>
      </c>
      <c r="E143" s="71" t="s">
        <v>158</v>
      </c>
      <c r="F143" s="71" t="s">
        <v>335</v>
      </c>
      <c r="G143" s="71" t="s">
        <v>97</v>
      </c>
      <c r="H143" s="71" t="s">
        <v>98</v>
      </c>
      <c r="I143" s="71" t="s">
        <v>132</v>
      </c>
      <c r="J143" s="72" t="s">
        <v>336</v>
      </c>
      <c r="K143" s="76">
        <f t="shared" ref="K143:M144" si="61">K144</f>
        <v>9999</v>
      </c>
      <c r="L143" s="76">
        <f t="shared" si="61"/>
        <v>9999</v>
      </c>
      <c r="M143" s="76">
        <f t="shared" si="61"/>
        <v>9999</v>
      </c>
    </row>
    <row r="144" spans="1:13" ht="45">
      <c r="A144" s="15"/>
      <c r="B144" s="71" t="s">
        <v>180</v>
      </c>
      <c r="C144" s="71" t="s">
        <v>177</v>
      </c>
      <c r="D144" s="71" t="s">
        <v>104</v>
      </c>
      <c r="E144" s="71" t="s">
        <v>158</v>
      </c>
      <c r="F144" s="71" t="s">
        <v>335</v>
      </c>
      <c r="G144" s="71" t="s">
        <v>126</v>
      </c>
      <c r="H144" s="71" t="s">
        <v>98</v>
      </c>
      <c r="I144" s="71" t="s">
        <v>132</v>
      </c>
      <c r="J144" s="72" t="s">
        <v>337</v>
      </c>
      <c r="K144" s="76">
        <f t="shared" si="61"/>
        <v>9999</v>
      </c>
      <c r="L144" s="76">
        <f t="shared" si="61"/>
        <v>9999</v>
      </c>
      <c r="M144" s="76">
        <f t="shared" si="61"/>
        <v>9999</v>
      </c>
    </row>
    <row r="145" spans="1:13" ht="135">
      <c r="A145" s="15"/>
      <c r="B145" s="71" t="s">
        <v>180</v>
      </c>
      <c r="C145" s="71" t="s">
        <v>177</v>
      </c>
      <c r="D145" s="71" t="s">
        <v>104</v>
      </c>
      <c r="E145" s="71" t="s">
        <v>158</v>
      </c>
      <c r="F145" s="71" t="s">
        <v>335</v>
      </c>
      <c r="G145" s="71" t="s">
        <v>126</v>
      </c>
      <c r="H145" s="71" t="s">
        <v>98</v>
      </c>
      <c r="I145" s="71" t="s">
        <v>132</v>
      </c>
      <c r="J145" s="73" t="s">
        <v>338</v>
      </c>
      <c r="K145" s="74">
        <v>9999</v>
      </c>
      <c r="L145" s="74">
        <v>9999</v>
      </c>
      <c r="M145" s="74">
        <v>9999</v>
      </c>
    </row>
    <row r="146" spans="1:13" ht="47.25">
      <c r="A146" s="15"/>
      <c r="B146" s="49" t="s">
        <v>95</v>
      </c>
      <c r="C146" s="49" t="s">
        <v>177</v>
      </c>
      <c r="D146" s="49" t="s">
        <v>104</v>
      </c>
      <c r="E146" s="49" t="s">
        <v>179</v>
      </c>
      <c r="F146" s="49" t="s">
        <v>95</v>
      </c>
      <c r="G146" s="49" t="s">
        <v>97</v>
      </c>
      <c r="H146" s="49" t="s">
        <v>98</v>
      </c>
      <c r="I146" s="49" t="s">
        <v>132</v>
      </c>
      <c r="J146" s="50" t="s">
        <v>85</v>
      </c>
      <c r="K146" s="76">
        <f t="shared" ref="K146:M146" si="62">K147+K149+K151+K153+K155+K157</f>
        <v>46464</v>
      </c>
      <c r="L146" s="76">
        <f t="shared" si="62"/>
        <v>30211.3</v>
      </c>
      <c r="M146" s="76">
        <f t="shared" si="62"/>
        <v>11235.8</v>
      </c>
    </row>
    <row r="147" spans="1:13" ht="63">
      <c r="A147" s="15"/>
      <c r="B147" s="49" t="s">
        <v>95</v>
      </c>
      <c r="C147" s="49" t="s">
        <v>177</v>
      </c>
      <c r="D147" s="49" t="s">
        <v>104</v>
      </c>
      <c r="E147" s="49" t="s">
        <v>162</v>
      </c>
      <c r="F147" s="49" t="s">
        <v>213</v>
      </c>
      <c r="G147" s="49" t="s">
        <v>97</v>
      </c>
      <c r="H147" s="49" t="s">
        <v>98</v>
      </c>
      <c r="I147" s="49" t="s">
        <v>132</v>
      </c>
      <c r="J147" s="51" t="s">
        <v>214</v>
      </c>
      <c r="K147" s="76">
        <f t="shared" ref="K147:M147" si="63">K148</f>
        <v>0</v>
      </c>
      <c r="L147" s="76">
        <f t="shared" si="63"/>
        <v>0</v>
      </c>
      <c r="M147" s="76">
        <f t="shared" si="63"/>
        <v>0</v>
      </c>
    </row>
    <row r="148" spans="1:13" ht="173.25">
      <c r="A148" s="15"/>
      <c r="B148" s="49" t="s">
        <v>180</v>
      </c>
      <c r="C148" s="49" t="s">
        <v>177</v>
      </c>
      <c r="D148" s="49" t="s">
        <v>104</v>
      </c>
      <c r="E148" s="49" t="s">
        <v>162</v>
      </c>
      <c r="F148" s="49" t="s">
        <v>213</v>
      </c>
      <c r="G148" s="49" t="s">
        <v>126</v>
      </c>
      <c r="H148" s="49" t="s">
        <v>98</v>
      </c>
      <c r="I148" s="49" t="s">
        <v>132</v>
      </c>
      <c r="J148" s="54" t="s">
        <v>215</v>
      </c>
      <c r="K148" s="75">
        <v>0</v>
      </c>
      <c r="L148" s="75">
        <v>0</v>
      </c>
      <c r="M148" s="75">
        <v>0</v>
      </c>
    </row>
    <row r="149" spans="1:13" ht="63">
      <c r="A149" s="15"/>
      <c r="B149" s="55">
        <v>0</v>
      </c>
      <c r="C149" s="55">
        <v>2</v>
      </c>
      <c r="D149" s="12" t="s">
        <v>104</v>
      </c>
      <c r="E149" s="55">
        <v>25</v>
      </c>
      <c r="F149" s="56" t="s">
        <v>216</v>
      </c>
      <c r="G149" s="12" t="s">
        <v>97</v>
      </c>
      <c r="H149" s="56" t="s">
        <v>98</v>
      </c>
      <c r="I149" s="49" t="s">
        <v>132</v>
      </c>
      <c r="J149" s="57" t="s">
        <v>217</v>
      </c>
      <c r="K149" s="76">
        <f t="shared" ref="K149:M149" si="64">K150</f>
        <v>0</v>
      </c>
      <c r="L149" s="76">
        <f t="shared" si="64"/>
        <v>0</v>
      </c>
      <c r="M149" s="76">
        <f t="shared" si="64"/>
        <v>0</v>
      </c>
    </row>
    <row r="150" spans="1:13" ht="135">
      <c r="A150" s="15"/>
      <c r="B150" s="55">
        <v>991</v>
      </c>
      <c r="C150" s="55">
        <v>2</v>
      </c>
      <c r="D150" s="12" t="s">
        <v>104</v>
      </c>
      <c r="E150" s="55">
        <v>25</v>
      </c>
      <c r="F150" s="56" t="s">
        <v>216</v>
      </c>
      <c r="G150" s="12" t="s">
        <v>126</v>
      </c>
      <c r="H150" s="56" t="s">
        <v>98</v>
      </c>
      <c r="I150" s="49" t="s">
        <v>132</v>
      </c>
      <c r="J150" s="58" t="s">
        <v>218</v>
      </c>
      <c r="K150" s="75">
        <v>0</v>
      </c>
      <c r="L150" s="75">
        <v>0</v>
      </c>
      <c r="M150" s="75">
        <v>0</v>
      </c>
    </row>
    <row r="151" spans="1:13" ht="47.25">
      <c r="A151" s="15"/>
      <c r="B151" s="49" t="s">
        <v>95</v>
      </c>
      <c r="C151" s="49" t="s">
        <v>177</v>
      </c>
      <c r="D151" s="49" t="s">
        <v>104</v>
      </c>
      <c r="E151" s="49" t="s">
        <v>162</v>
      </c>
      <c r="F151" s="49" t="s">
        <v>219</v>
      </c>
      <c r="G151" s="49" t="s">
        <v>97</v>
      </c>
      <c r="H151" s="49" t="s">
        <v>98</v>
      </c>
      <c r="I151" s="49" t="s">
        <v>132</v>
      </c>
      <c r="J151" s="59" t="s">
        <v>220</v>
      </c>
      <c r="K151" s="76">
        <f t="shared" ref="K151:M151" si="65">K152</f>
        <v>0</v>
      </c>
      <c r="L151" s="76">
        <f t="shared" si="65"/>
        <v>0</v>
      </c>
      <c r="M151" s="76">
        <f t="shared" si="65"/>
        <v>0</v>
      </c>
    </row>
    <row r="152" spans="1:13" ht="157.5">
      <c r="A152" s="15"/>
      <c r="B152" s="49" t="s">
        <v>180</v>
      </c>
      <c r="C152" s="49" t="s">
        <v>177</v>
      </c>
      <c r="D152" s="49" t="s">
        <v>104</v>
      </c>
      <c r="E152" s="49" t="s">
        <v>162</v>
      </c>
      <c r="F152" s="49" t="s">
        <v>219</v>
      </c>
      <c r="G152" s="49" t="s">
        <v>126</v>
      </c>
      <c r="H152" s="49" t="s">
        <v>98</v>
      </c>
      <c r="I152" s="49" t="s">
        <v>132</v>
      </c>
      <c r="J152" s="54" t="s">
        <v>221</v>
      </c>
      <c r="K152" s="75">
        <v>0</v>
      </c>
      <c r="L152" s="75">
        <v>0</v>
      </c>
      <c r="M152" s="75">
        <v>0</v>
      </c>
    </row>
    <row r="153" spans="1:13" ht="31.5">
      <c r="A153" s="15"/>
      <c r="B153" s="49" t="s">
        <v>95</v>
      </c>
      <c r="C153" s="49" t="s">
        <v>177</v>
      </c>
      <c r="D153" s="49" t="s">
        <v>104</v>
      </c>
      <c r="E153" s="49" t="s">
        <v>162</v>
      </c>
      <c r="F153" s="49" t="s">
        <v>222</v>
      </c>
      <c r="G153" s="49" t="s">
        <v>97</v>
      </c>
      <c r="H153" s="49" t="s">
        <v>98</v>
      </c>
      <c r="I153" s="49" t="s">
        <v>132</v>
      </c>
      <c r="J153" s="60" t="s">
        <v>223</v>
      </c>
      <c r="K153" s="76">
        <f t="shared" ref="K153:M153" si="66">K154</f>
        <v>0</v>
      </c>
      <c r="L153" s="76">
        <f t="shared" si="66"/>
        <v>0</v>
      </c>
      <c r="M153" s="76">
        <f t="shared" si="66"/>
        <v>0</v>
      </c>
    </row>
    <row r="154" spans="1:13" ht="31.5">
      <c r="A154" s="15"/>
      <c r="B154" s="49" t="s">
        <v>180</v>
      </c>
      <c r="C154" s="49" t="s">
        <v>177</v>
      </c>
      <c r="D154" s="49" t="s">
        <v>104</v>
      </c>
      <c r="E154" s="49" t="s">
        <v>162</v>
      </c>
      <c r="F154" s="49" t="s">
        <v>222</v>
      </c>
      <c r="G154" s="49" t="s">
        <v>126</v>
      </c>
      <c r="H154" s="49" t="s">
        <v>98</v>
      </c>
      <c r="I154" s="49" t="s">
        <v>132</v>
      </c>
      <c r="J154" s="61" t="s">
        <v>224</v>
      </c>
      <c r="K154" s="75">
        <v>0</v>
      </c>
      <c r="L154" s="75">
        <v>0</v>
      </c>
      <c r="M154" s="75">
        <v>0</v>
      </c>
    </row>
    <row r="155" spans="1:13" ht="78.75">
      <c r="A155" s="15"/>
      <c r="B155" s="49" t="s">
        <v>95</v>
      </c>
      <c r="C155" s="49" t="s">
        <v>177</v>
      </c>
      <c r="D155" s="49" t="s">
        <v>104</v>
      </c>
      <c r="E155" s="49" t="s">
        <v>162</v>
      </c>
      <c r="F155" s="49" t="s">
        <v>225</v>
      </c>
      <c r="G155" s="49" t="s">
        <v>97</v>
      </c>
      <c r="H155" s="49" t="s">
        <v>98</v>
      </c>
      <c r="I155" s="49" t="s">
        <v>132</v>
      </c>
      <c r="J155" s="52" t="s">
        <v>226</v>
      </c>
      <c r="K155" s="76">
        <f t="shared" ref="K155:M155" si="67">K156</f>
        <v>16965</v>
      </c>
      <c r="L155" s="76">
        <f t="shared" si="67"/>
        <v>0</v>
      </c>
      <c r="M155" s="76">
        <f t="shared" si="67"/>
        <v>0</v>
      </c>
    </row>
    <row r="156" spans="1:13" ht="78.75">
      <c r="A156" s="15"/>
      <c r="B156" s="49" t="s">
        <v>180</v>
      </c>
      <c r="C156" s="49" t="s">
        <v>177</v>
      </c>
      <c r="D156" s="49" t="s">
        <v>104</v>
      </c>
      <c r="E156" s="49" t="s">
        <v>162</v>
      </c>
      <c r="F156" s="49" t="s">
        <v>225</v>
      </c>
      <c r="G156" s="49" t="s">
        <v>126</v>
      </c>
      <c r="H156" s="49" t="s">
        <v>98</v>
      </c>
      <c r="I156" s="49" t="s">
        <v>132</v>
      </c>
      <c r="J156" s="53" t="s">
        <v>227</v>
      </c>
      <c r="K156" s="75">
        <v>16965</v>
      </c>
      <c r="L156" s="75">
        <v>0</v>
      </c>
      <c r="M156" s="75">
        <v>0</v>
      </c>
    </row>
    <row r="157" spans="1:13" ht="15.75">
      <c r="A157" s="15"/>
      <c r="B157" s="49" t="s">
        <v>95</v>
      </c>
      <c r="C157" s="49" t="s">
        <v>177</v>
      </c>
      <c r="D157" s="49" t="s">
        <v>104</v>
      </c>
      <c r="E157" s="49" t="s">
        <v>228</v>
      </c>
      <c r="F157" s="49" t="s">
        <v>229</v>
      </c>
      <c r="G157" s="49" t="s">
        <v>97</v>
      </c>
      <c r="H157" s="49" t="s">
        <v>98</v>
      </c>
      <c r="I157" s="49" t="s">
        <v>132</v>
      </c>
      <c r="J157" s="52" t="s">
        <v>230</v>
      </c>
      <c r="K157" s="76">
        <f t="shared" ref="K157:M157" si="68">K158</f>
        <v>29499</v>
      </c>
      <c r="L157" s="76">
        <f t="shared" si="68"/>
        <v>30211.3</v>
      </c>
      <c r="M157" s="76">
        <f t="shared" si="68"/>
        <v>11235.8</v>
      </c>
    </row>
    <row r="158" spans="1:13" ht="31.5">
      <c r="A158" s="15"/>
      <c r="B158" s="49" t="s">
        <v>95</v>
      </c>
      <c r="C158" s="49" t="s">
        <v>177</v>
      </c>
      <c r="D158" s="49" t="s">
        <v>104</v>
      </c>
      <c r="E158" s="49" t="s">
        <v>228</v>
      </c>
      <c r="F158" s="49" t="s">
        <v>229</v>
      </c>
      <c r="G158" s="49" t="s">
        <v>126</v>
      </c>
      <c r="H158" s="49" t="s">
        <v>98</v>
      </c>
      <c r="I158" s="49" t="s">
        <v>132</v>
      </c>
      <c r="J158" s="52" t="s">
        <v>231</v>
      </c>
      <c r="K158" s="76">
        <f t="shared" ref="K158:M158" si="69">SUM(K159:K185)</f>
        <v>29499</v>
      </c>
      <c r="L158" s="76">
        <f t="shared" si="69"/>
        <v>30211.3</v>
      </c>
      <c r="M158" s="76">
        <f t="shared" si="69"/>
        <v>11235.8</v>
      </c>
    </row>
    <row r="159" spans="1:13" ht="141.75">
      <c r="A159" s="15"/>
      <c r="B159" s="49" t="s">
        <v>180</v>
      </c>
      <c r="C159" s="49" t="s">
        <v>177</v>
      </c>
      <c r="D159" s="49" t="s">
        <v>104</v>
      </c>
      <c r="E159" s="49" t="s">
        <v>228</v>
      </c>
      <c r="F159" s="49" t="s">
        <v>229</v>
      </c>
      <c r="G159" s="49" t="s">
        <v>126</v>
      </c>
      <c r="H159" s="49" t="s">
        <v>232</v>
      </c>
      <c r="I159" s="49" t="s">
        <v>132</v>
      </c>
      <c r="J159" s="53" t="s">
        <v>233</v>
      </c>
      <c r="K159" s="75">
        <v>0</v>
      </c>
      <c r="L159" s="75">
        <v>0</v>
      </c>
      <c r="M159" s="75">
        <v>0</v>
      </c>
    </row>
    <row r="160" spans="1:13" ht="141.75">
      <c r="A160" s="15"/>
      <c r="B160" s="12" t="s">
        <v>180</v>
      </c>
      <c r="C160" s="12" t="s">
        <v>177</v>
      </c>
      <c r="D160" s="12" t="s">
        <v>104</v>
      </c>
      <c r="E160" s="12" t="s">
        <v>228</v>
      </c>
      <c r="F160" s="12" t="s">
        <v>229</v>
      </c>
      <c r="G160" s="12" t="s">
        <v>126</v>
      </c>
      <c r="H160" s="12" t="s">
        <v>234</v>
      </c>
      <c r="I160" s="49" t="s">
        <v>132</v>
      </c>
      <c r="J160" s="53" t="s">
        <v>235</v>
      </c>
      <c r="K160" s="75">
        <v>0</v>
      </c>
      <c r="L160" s="75">
        <v>0</v>
      </c>
      <c r="M160" s="75">
        <v>0</v>
      </c>
    </row>
    <row r="161" spans="1:13" ht="126">
      <c r="A161" s="15"/>
      <c r="B161" s="62" t="s">
        <v>180</v>
      </c>
      <c r="C161" s="62" t="s">
        <v>177</v>
      </c>
      <c r="D161" s="62" t="s">
        <v>104</v>
      </c>
      <c r="E161" s="62" t="s">
        <v>228</v>
      </c>
      <c r="F161" s="62" t="s">
        <v>229</v>
      </c>
      <c r="G161" s="62" t="s">
        <v>126</v>
      </c>
      <c r="H161" s="62" t="s">
        <v>329</v>
      </c>
      <c r="I161" s="49" t="s">
        <v>132</v>
      </c>
      <c r="J161" s="68" t="s">
        <v>330</v>
      </c>
      <c r="K161" s="75">
        <v>0</v>
      </c>
      <c r="L161" s="75">
        <v>0</v>
      </c>
      <c r="M161" s="75">
        <v>0</v>
      </c>
    </row>
    <row r="162" spans="1:13" ht="141.75">
      <c r="A162" s="15"/>
      <c r="B162" s="49" t="s">
        <v>180</v>
      </c>
      <c r="C162" s="49" t="s">
        <v>177</v>
      </c>
      <c r="D162" s="49" t="s">
        <v>104</v>
      </c>
      <c r="E162" s="49" t="s">
        <v>228</v>
      </c>
      <c r="F162" s="49" t="s">
        <v>229</v>
      </c>
      <c r="G162" s="49" t="s">
        <v>126</v>
      </c>
      <c r="H162" s="49" t="s">
        <v>236</v>
      </c>
      <c r="I162" s="49" t="s">
        <v>132</v>
      </c>
      <c r="J162" s="53" t="s">
        <v>237</v>
      </c>
      <c r="K162" s="75">
        <v>0</v>
      </c>
      <c r="L162" s="75">
        <v>0</v>
      </c>
      <c r="M162" s="75">
        <v>0</v>
      </c>
    </row>
    <row r="163" spans="1:13" ht="110.25">
      <c r="A163" s="15"/>
      <c r="B163" s="62" t="s">
        <v>180</v>
      </c>
      <c r="C163" s="62" t="s">
        <v>177</v>
      </c>
      <c r="D163" s="62" t="s">
        <v>104</v>
      </c>
      <c r="E163" s="62" t="s">
        <v>228</v>
      </c>
      <c r="F163" s="62" t="s">
        <v>229</v>
      </c>
      <c r="G163" s="62" t="s">
        <v>126</v>
      </c>
      <c r="H163" s="62" t="s">
        <v>238</v>
      </c>
      <c r="I163" s="49" t="s">
        <v>132</v>
      </c>
      <c r="J163" s="63" t="s">
        <v>239</v>
      </c>
      <c r="K163" s="75">
        <v>0</v>
      </c>
      <c r="L163" s="75">
        <v>0</v>
      </c>
      <c r="M163" s="75">
        <v>0</v>
      </c>
    </row>
    <row r="164" spans="1:13" ht="220.5">
      <c r="A164" s="15"/>
      <c r="B164" s="62" t="s">
        <v>180</v>
      </c>
      <c r="C164" s="62" t="s">
        <v>177</v>
      </c>
      <c r="D164" s="62" t="s">
        <v>104</v>
      </c>
      <c r="E164" s="62" t="s">
        <v>228</v>
      </c>
      <c r="F164" s="62" t="s">
        <v>229</v>
      </c>
      <c r="G164" s="62" t="s">
        <v>126</v>
      </c>
      <c r="H164" s="62" t="s">
        <v>240</v>
      </c>
      <c r="I164" s="49" t="s">
        <v>132</v>
      </c>
      <c r="J164" s="63" t="s">
        <v>241</v>
      </c>
      <c r="K164" s="75">
        <v>0</v>
      </c>
      <c r="L164" s="75">
        <v>0</v>
      </c>
      <c r="M164" s="75">
        <v>0</v>
      </c>
    </row>
    <row r="165" spans="1:13" ht="110.25">
      <c r="A165" s="15"/>
      <c r="B165" s="62" t="s">
        <v>180</v>
      </c>
      <c r="C165" s="62" t="s">
        <v>177</v>
      </c>
      <c r="D165" s="62" t="s">
        <v>104</v>
      </c>
      <c r="E165" s="62" t="s">
        <v>228</v>
      </c>
      <c r="F165" s="62" t="s">
        <v>229</v>
      </c>
      <c r="G165" s="62" t="s">
        <v>126</v>
      </c>
      <c r="H165" s="62" t="s">
        <v>242</v>
      </c>
      <c r="I165" s="49" t="s">
        <v>132</v>
      </c>
      <c r="J165" s="63" t="s">
        <v>243</v>
      </c>
      <c r="K165" s="75">
        <v>0</v>
      </c>
      <c r="L165" s="75">
        <v>0</v>
      </c>
      <c r="M165" s="75">
        <v>0</v>
      </c>
    </row>
    <row r="166" spans="1:13" ht="141.75">
      <c r="A166" s="15"/>
      <c r="B166" s="49" t="s">
        <v>180</v>
      </c>
      <c r="C166" s="49" t="s">
        <v>177</v>
      </c>
      <c r="D166" s="49" t="s">
        <v>104</v>
      </c>
      <c r="E166" s="49" t="s">
        <v>228</v>
      </c>
      <c r="F166" s="49" t="s">
        <v>229</v>
      </c>
      <c r="G166" s="49" t="s">
        <v>126</v>
      </c>
      <c r="H166" s="49" t="s">
        <v>244</v>
      </c>
      <c r="I166" s="49" t="s">
        <v>132</v>
      </c>
      <c r="J166" s="53" t="s">
        <v>245</v>
      </c>
      <c r="K166" s="75">
        <v>0</v>
      </c>
      <c r="L166" s="75">
        <v>0</v>
      </c>
      <c r="M166" s="75">
        <v>0</v>
      </c>
    </row>
    <row r="167" spans="1:13" ht="157.5">
      <c r="A167" s="15"/>
      <c r="B167" s="49" t="s">
        <v>180</v>
      </c>
      <c r="C167" s="49" t="s">
        <v>177</v>
      </c>
      <c r="D167" s="49" t="s">
        <v>104</v>
      </c>
      <c r="E167" s="49" t="s">
        <v>228</v>
      </c>
      <c r="F167" s="49" t="s">
        <v>229</v>
      </c>
      <c r="G167" s="49" t="s">
        <v>126</v>
      </c>
      <c r="H167" s="49" t="s">
        <v>246</v>
      </c>
      <c r="I167" s="49" t="s">
        <v>132</v>
      </c>
      <c r="J167" s="53" t="s">
        <v>247</v>
      </c>
      <c r="K167" s="75">
        <v>0</v>
      </c>
      <c r="L167" s="75">
        <v>0</v>
      </c>
      <c r="M167" s="75">
        <v>0</v>
      </c>
    </row>
    <row r="168" spans="1:13" ht="204.75">
      <c r="A168" s="15"/>
      <c r="B168" s="49" t="s">
        <v>180</v>
      </c>
      <c r="C168" s="49" t="s">
        <v>177</v>
      </c>
      <c r="D168" s="49" t="s">
        <v>104</v>
      </c>
      <c r="E168" s="49" t="s">
        <v>228</v>
      </c>
      <c r="F168" s="49" t="s">
        <v>229</v>
      </c>
      <c r="G168" s="49" t="s">
        <v>126</v>
      </c>
      <c r="H168" s="49" t="s">
        <v>248</v>
      </c>
      <c r="I168" s="49" t="s">
        <v>132</v>
      </c>
      <c r="J168" s="53" t="s">
        <v>249</v>
      </c>
      <c r="K168" s="75">
        <v>0</v>
      </c>
      <c r="L168" s="75">
        <v>0</v>
      </c>
      <c r="M168" s="75">
        <v>0</v>
      </c>
    </row>
    <row r="169" spans="1:13" ht="157.5">
      <c r="A169" s="15"/>
      <c r="B169" s="49" t="s">
        <v>180</v>
      </c>
      <c r="C169" s="49" t="s">
        <v>177</v>
      </c>
      <c r="D169" s="49" t="s">
        <v>104</v>
      </c>
      <c r="E169" s="49" t="s">
        <v>228</v>
      </c>
      <c r="F169" s="49" t="s">
        <v>229</v>
      </c>
      <c r="G169" s="49" t="s">
        <v>126</v>
      </c>
      <c r="H169" s="49" t="s">
        <v>250</v>
      </c>
      <c r="I169" s="49" t="s">
        <v>132</v>
      </c>
      <c r="J169" s="53" t="s">
        <v>251</v>
      </c>
      <c r="K169" s="75">
        <v>0</v>
      </c>
      <c r="L169" s="75">
        <v>0</v>
      </c>
      <c r="M169" s="75">
        <v>0</v>
      </c>
    </row>
    <row r="170" spans="1:13" ht="157.5">
      <c r="A170" s="15"/>
      <c r="B170" s="49" t="s">
        <v>180</v>
      </c>
      <c r="C170" s="49" t="s">
        <v>177</v>
      </c>
      <c r="D170" s="49" t="s">
        <v>104</v>
      </c>
      <c r="E170" s="49" t="s">
        <v>228</v>
      </c>
      <c r="F170" s="49" t="s">
        <v>229</v>
      </c>
      <c r="G170" s="49" t="s">
        <v>126</v>
      </c>
      <c r="H170" s="49" t="s">
        <v>252</v>
      </c>
      <c r="I170" s="49" t="s">
        <v>132</v>
      </c>
      <c r="J170" s="64" t="s">
        <v>253</v>
      </c>
      <c r="K170" s="75">
        <v>0</v>
      </c>
      <c r="L170" s="75">
        <v>0</v>
      </c>
      <c r="M170" s="75">
        <v>0</v>
      </c>
    </row>
    <row r="171" spans="1:13" ht="236.25">
      <c r="A171" s="15"/>
      <c r="B171" s="49" t="s">
        <v>180</v>
      </c>
      <c r="C171" s="49" t="s">
        <v>177</v>
      </c>
      <c r="D171" s="49" t="s">
        <v>104</v>
      </c>
      <c r="E171" s="49" t="s">
        <v>228</v>
      </c>
      <c r="F171" s="49" t="s">
        <v>229</v>
      </c>
      <c r="G171" s="49" t="s">
        <v>126</v>
      </c>
      <c r="H171" s="49" t="s">
        <v>254</v>
      </c>
      <c r="I171" s="49" t="s">
        <v>132</v>
      </c>
      <c r="J171" s="53" t="s">
        <v>255</v>
      </c>
      <c r="K171" s="75">
        <v>0</v>
      </c>
      <c r="L171" s="75">
        <v>0</v>
      </c>
      <c r="M171" s="75">
        <v>0</v>
      </c>
    </row>
    <row r="172" spans="1:13" ht="220.5">
      <c r="A172" s="15"/>
      <c r="B172" s="49" t="s">
        <v>180</v>
      </c>
      <c r="C172" s="49" t="s">
        <v>177</v>
      </c>
      <c r="D172" s="49" t="s">
        <v>104</v>
      </c>
      <c r="E172" s="49" t="s">
        <v>228</v>
      </c>
      <c r="F172" s="49" t="s">
        <v>229</v>
      </c>
      <c r="G172" s="49" t="s">
        <v>126</v>
      </c>
      <c r="H172" s="49" t="s">
        <v>256</v>
      </c>
      <c r="I172" s="49" t="s">
        <v>132</v>
      </c>
      <c r="J172" s="53" t="s">
        <v>257</v>
      </c>
      <c r="K172" s="75">
        <v>0</v>
      </c>
      <c r="L172" s="75">
        <v>0</v>
      </c>
      <c r="M172" s="75">
        <v>0</v>
      </c>
    </row>
    <row r="173" spans="1:13" ht="126">
      <c r="A173" s="15"/>
      <c r="B173" s="62" t="s">
        <v>180</v>
      </c>
      <c r="C173" s="62" t="s">
        <v>177</v>
      </c>
      <c r="D173" s="62" t="s">
        <v>104</v>
      </c>
      <c r="E173" s="62" t="s">
        <v>228</v>
      </c>
      <c r="F173" s="62" t="s">
        <v>229</v>
      </c>
      <c r="G173" s="62" t="s">
        <v>126</v>
      </c>
      <c r="H173" s="62" t="s">
        <v>258</v>
      </c>
      <c r="I173" s="49" t="s">
        <v>132</v>
      </c>
      <c r="J173" s="63" t="s">
        <v>259</v>
      </c>
      <c r="K173" s="75">
        <v>812.8</v>
      </c>
      <c r="L173" s="75">
        <v>812.8</v>
      </c>
      <c r="M173" s="75">
        <v>812.8</v>
      </c>
    </row>
    <row r="174" spans="1:13" ht="189">
      <c r="A174" s="15"/>
      <c r="B174" s="62" t="s">
        <v>180</v>
      </c>
      <c r="C174" s="62" t="s">
        <v>177</v>
      </c>
      <c r="D174" s="62" t="s">
        <v>104</v>
      </c>
      <c r="E174" s="62" t="s">
        <v>228</v>
      </c>
      <c r="F174" s="62" t="s">
        <v>229</v>
      </c>
      <c r="G174" s="62" t="s">
        <v>126</v>
      </c>
      <c r="H174" s="62" t="s">
        <v>260</v>
      </c>
      <c r="I174" s="49" t="s">
        <v>132</v>
      </c>
      <c r="J174" s="53" t="s">
        <v>261</v>
      </c>
      <c r="K174" s="75">
        <v>0</v>
      </c>
      <c r="L174" s="75">
        <v>0</v>
      </c>
      <c r="M174" s="75">
        <v>0</v>
      </c>
    </row>
    <row r="175" spans="1:13" ht="126">
      <c r="A175" s="15"/>
      <c r="B175" s="62" t="s">
        <v>180</v>
      </c>
      <c r="C175" s="62" t="s">
        <v>177</v>
      </c>
      <c r="D175" s="62" t="s">
        <v>104</v>
      </c>
      <c r="E175" s="62" t="s">
        <v>228</v>
      </c>
      <c r="F175" s="62" t="s">
        <v>229</v>
      </c>
      <c r="G175" s="62" t="s">
        <v>126</v>
      </c>
      <c r="H175" s="62" t="s">
        <v>262</v>
      </c>
      <c r="I175" s="49" t="s">
        <v>132</v>
      </c>
      <c r="J175" s="63" t="s">
        <v>263</v>
      </c>
      <c r="K175" s="75">
        <v>0</v>
      </c>
      <c r="L175" s="75">
        <v>0</v>
      </c>
      <c r="M175" s="75">
        <v>0</v>
      </c>
    </row>
    <row r="176" spans="1:13" ht="126">
      <c r="A176" s="15"/>
      <c r="B176" s="62" t="s">
        <v>180</v>
      </c>
      <c r="C176" s="62" t="s">
        <v>177</v>
      </c>
      <c r="D176" s="62" t="s">
        <v>104</v>
      </c>
      <c r="E176" s="62" t="s">
        <v>228</v>
      </c>
      <c r="F176" s="62" t="s">
        <v>229</v>
      </c>
      <c r="G176" s="62" t="s">
        <v>126</v>
      </c>
      <c r="H176" s="62" t="s">
        <v>264</v>
      </c>
      <c r="I176" s="49" t="s">
        <v>132</v>
      </c>
      <c r="J176" s="63" t="s">
        <v>265</v>
      </c>
      <c r="K176" s="75">
        <v>0</v>
      </c>
      <c r="L176" s="75">
        <v>0</v>
      </c>
      <c r="M176" s="75">
        <v>0</v>
      </c>
    </row>
    <row r="177" spans="1:13" ht="157.5">
      <c r="A177" s="15"/>
      <c r="B177" s="49" t="s">
        <v>180</v>
      </c>
      <c r="C177" s="49" t="s">
        <v>177</v>
      </c>
      <c r="D177" s="49" t="s">
        <v>104</v>
      </c>
      <c r="E177" s="49" t="s">
        <v>228</v>
      </c>
      <c r="F177" s="49" t="s">
        <v>229</v>
      </c>
      <c r="G177" s="49" t="s">
        <v>126</v>
      </c>
      <c r="H177" s="49" t="s">
        <v>266</v>
      </c>
      <c r="I177" s="49" t="s">
        <v>132</v>
      </c>
      <c r="J177" s="53" t="s">
        <v>267</v>
      </c>
      <c r="K177" s="75">
        <v>0</v>
      </c>
      <c r="L177" s="75">
        <v>0</v>
      </c>
      <c r="M177" s="75">
        <v>0</v>
      </c>
    </row>
    <row r="178" spans="1:13" ht="141.75">
      <c r="A178" s="15"/>
      <c r="B178" s="62" t="s">
        <v>180</v>
      </c>
      <c r="C178" s="62" t="s">
        <v>177</v>
      </c>
      <c r="D178" s="62" t="s">
        <v>104</v>
      </c>
      <c r="E178" s="62" t="s">
        <v>228</v>
      </c>
      <c r="F178" s="62" t="s">
        <v>229</v>
      </c>
      <c r="G178" s="62" t="s">
        <v>126</v>
      </c>
      <c r="H178" s="62" t="s">
        <v>268</v>
      </c>
      <c r="I178" s="49" t="s">
        <v>132</v>
      </c>
      <c r="J178" s="65" t="s">
        <v>269</v>
      </c>
      <c r="K178" s="75">
        <v>18263.2</v>
      </c>
      <c r="L178" s="75">
        <v>18975.5</v>
      </c>
      <c r="M178" s="75">
        <v>0</v>
      </c>
    </row>
    <row r="179" spans="1:13" ht="141.75">
      <c r="A179" s="15"/>
      <c r="B179" s="62" t="s">
        <v>180</v>
      </c>
      <c r="C179" s="62" t="s">
        <v>177</v>
      </c>
      <c r="D179" s="62" t="s">
        <v>104</v>
      </c>
      <c r="E179" s="62" t="s">
        <v>228</v>
      </c>
      <c r="F179" s="62" t="s">
        <v>229</v>
      </c>
      <c r="G179" s="62" t="s">
        <v>126</v>
      </c>
      <c r="H179" s="62" t="s">
        <v>270</v>
      </c>
      <c r="I179" s="49" t="s">
        <v>132</v>
      </c>
      <c r="J179" s="63" t="s">
        <v>271</v>
      </c>
      <c r="K179" s="75">
        <v>0</v>
      </c>
      <c r="L179" s="75">
        <v>0</v>
      </c>
      <c r="M179" s="75">
        <v>0</v>
      </c>
    </row>
    <row r="180" spans="1:13" ht="204.75">
      <c r="A180" s="15"/>
      <c r="B180" s="62" t="s">
        <v>180</v>
      </c>
      <c r="C180" s="62" t="s">
        <v>177</v>
      </c>
      <c r="D180" s="62" t="s">
        <v>104</v>
      </c>
      <c r="E180" s="62" t="s">
        <v>228</v>
      </c>
      <c r="F180" s="62" t="s">
        <v>229</v>
      </c>
      <c r="G180" s="62" t="s">
        <v>126</v>
      </c>
      <c r="H180" s="62" t="s">
        <v>331</v>
      </c>
      <c r="I180" s="49" t="s">
        <v>132</v>
      </c>
      <c r="J180" s="53" t="s">
        <v>332</v>
      </c>
      <c r="K180" s="75">
        <v>9999</v>
      </c>
      <c r="L180" s="75">
        <v>9999</v>
      </c>
      <c r="M180" s="75">
        <v>9999</v>
      </c>
    </row>
    <row r="181" spans="1:13" ht="204.75">
      <c r="A181" s="15"/>
      <c r="B181" s="62" t="s">
        <v>180</v>
      </c>
      <c r="C181" s="62" t="s">
        <v>177</v>
      </c>
      <c r="D181" s="62" t="s">
        <v>104</v>
      </c>
      <c r="E181" s="62" t="s">
        <v>228</v>
      </c>
      <c r="F181" s="62" t="s">
        <v>229</v>
      </c>
      <c r="G181" s="62" t="s">
        <v>126</v>
      </c>
      <c r="H181" s="62" t="s">
        <v>272</v>
      </c>
      <c r="I181" s="49" t="s">
        <v>132</v>
      </c>
      <c r="J181" s="63" t="s">
        <v>273</v>
      </c>
      <c r="K181" s="75">
        <v>424</v>
      </c>
      <c r="L181" s="75">
        <v>424</v>
      </c>
      <c r="M181" s="75">
        <v>424</v>
      </c>
    </row>
    <row r="182" spans="1:13" ht="126">
      <c r="A182" s="15"/>
      <c r="B182" s="62" t="s">
        <v>180</v>
      </c>
      <c r="C182" s="62" t="s">
        <v>177</v>
      </c>
      <c r="D182" s="62" t="s">
        <v>104</v>
      </c>
      <c r="E182" s="62" t="s">
        <v>228</v>
      </c>
      <c r="F182" s="62" t="s">
        <v>229</v>
      </c>
      <c r="G182" s="62" t="s">
        <v>126</v>
      </c>
      <c r="H182" s="62" t="s">
        <v>274</v>
      </c>
      <c r="I182" s="49" t="s">
        <v>132</v>
      </c>
      <c r="J182" s="64" t="s">
        <v>275</v>
      </c>
      <c r="K182" s="75">
        <v>0</v>
      </c>
      <c r="L182" s="75">
        <v>0</v>
      </c>
      <c r="M182" s="75">
        <v>0</v>
      </c>
    </row>
    <row r="183" spans="1:13" ht="362.25">
      <c r="A183" s="15"/>
      <c r="B183" s="62" t="s">
        <v>180</v>
      </c>
      <c r="C183" s="62" t="s">
        <v>177</v>
      </c>
      <c r="D183" s="62" t="s">
        <v>104</v>
      </c>
      <c r="E183" s="62" t="s">
        <v>228</v>
      </c>
      <c r="F183" s="62" t="s">
        <v>229</v>
      </c>
      <c r="G183" s="62" t="s">
        <v>126</v>
      </c>
      <c r="H183" s="62" t="s">
        <v>276</v>
      </c>
      <c r="I183" s="49" t="s">
        <v>132</v>
      </c>
      <c r="J183" s="64" t="s">
        <v>277</v>
      </c>
      <c r="K183" s="4">
        <v>0</v>
      </c>
      <c r="L183" s="4">
        <v>0</v>
      </c>
      <c r="M183" s="4">
        <v>0</v>
      </c>
    </row>
    <row r="184" spans="1:13" ht="173.25">
      <c r="A184" s="15"/>
      <c r="B184" s="62" t="s">
        <v>180</v>
      </c>
      <c r="C184" s="62" t="s">
        <v>177</v>
      </c>
      <c r="D184" s="62" t="s">
        <v>104</v>
      </c>
      <c r="E184" s="62" t="s">
        <v>228</v>
      </c>
      <c r="F184" s="62" t="s">
        <v>229</v>
      </c>
      <c r="G184" s="62" t="s">
        <v>126</v>
      </c>
      <c r="H184" s="62" t="s">
        <v>278</v>
      </c>
      <c r="I184" s="49" t="s">
        <v>132</v>
      </c>
      <c r="J184" s="53" t="s">
        <v>279</v>
      </c>
      <c r="K184" s="75">
        <v>0</v>
      </c>
      <c r="L184" s="75">
        <v>0</v>
      </c>
      <c r="M184" s="75">
        <v>0</v>
      </c>
    </row>
    <row r="185" spans="1:13" ht="220.5">
      <c r="A185" s="15"/>
      <c r="B185" s="62" t="s">
        <v>180</v>
      </c>
      <c r="C185" s="62" t="s">
        <v>177</v>
      </c>
      <c r="D185" s="62" t="s">
        <v>104</v>
      </c>
      <c r="E185" s="62" t="s">
        <v>228</v>
      </c>
      <c r="F185" s="62" t="s">
        <v>229</v>
      </c>
      <c r="G185" s="62" t="s">
        <v>126</v>
      </c>
      <c r="H185" s="62" t="s">
        <v>280</v>
      </c>
      <c r="I185" s="49" t="s">
        <v>132</v>
      </c>
      <c r="J185" s="64" t="s">
        <v>281</v>
      </c>
      <c r="K185" s="75">
        <v>0</v>
      </c>
      <c r="L185" s="75">
        <v>0</v>
      </c>
      <c r="M185" s="75">
        <v>0</v>
      </c>
    </row>
    <row r="186" spans="1:13" ht="28.5">
      <c r="A186" s="15"/>
      <c r="B186" s="62" t="s">
        <v>95</v>
      </c>
      <c r="C186" s="62" t="s">
        <v>177</v>
      </c>
      <c r="D186" s="62" t="s">
        <v>104</v>
      </c>
      <c r="E186" s="62" t="s">
        <v>181</v>
      </c>
      <c r="F186" s="62" t="s">
        <v>95</v>
      </c>
      <c r="G186" s="62" t="s">
        <v>97</v>
      </c>
      <c r="H186" s="62" t="s">
        <v>98</v>
      </c>
      <c r="I186" s="49" t="s">
        <v>132</v>
      </c>
      <c r="J186" s="66" t="s">
        <v>282</v>
      </c>
      <c r="K186" s="76">
        <f t="shared" ref="K186:M186" si="70">K187+K206+K208+K210+K212</f>
        <v>394201.9</v>
      </c>
      <c r="L186" s="76">
        <f t="shared" si="70"/>
        <v>391249.10000000009</v>
      </c>
      <c r="M186" s="76">
        <f t="shared" si="70"/>
        <v>388367.80000000005</v>
      </c>
    </row>
    <row r="187" spans="1:13" ht="47.25">
      <c r="A187" s="15"/>
      <c r="B187" s="62" t="s">
        <v>95</v>
      </c>
      <c r="C187" s="62" t="s">
        <v>177</v>
      </c>
      <c r="D187" s="62" t="s">
        <v>104</v>
      </c>
      <c r="E187" s="62" t="s">
        <v>181</v>
      </c>
      <c r="F187" s="62" t="s">
        <v>136</v>
      </c>
      <c r="G187" s="62" t="s">
        <v>97</v>
      </c>
      <c r="H187" s="62" t="s">
        <v>98</v>
      </c>
      <c r="I187" s="49" t="s">
        <v>132</v>
      </c>
      <c r="J187" s="17" t="s">
        <v>283</v>
      </c>
      <c r="K187" s="76">
        <f t="shared" ref="K187:M187" si="71">K188</f>
        <v>383616.10000000003</v>
      </c>
      <c r="L187" s="76">
        <f t="shared" si="71"/>
        <v>383616.10000000003</v>
      </c>
      <c r="M187" s="76">
        <f t="shared" si="71"/>
        <v>383616.10000000003</v>
      </c>
    </row>
    <row r="188" spans="1:13" ht="47.25">
      <c r="A188" s="15"/>
      <c r="B188" s="62" t="s">
        <v>95</v>
      </c>
      <c r="C188" s="62" t="s">
        <v>177</v>
      </c>
      <c r="D188" s="62" t="s">
        <v>104</v>
      </c>
      <c r="E188" s="62" t="s">
        <v>181</v>
      </c>
      <c r="F188" s="62" t="s">
        <v>136</v>
      </c>
      <c r="G188" s="62" t="s">
        <v>126</v>
      </c>
      <c r="H188" s="62" t="s">
        <v>98</v>
      </c>
      <c r="I188" s="49" t="s">
        <v>132</v>
      </c>
      <c r="J188" s="17" t="s">
        <v>284</v>
      </c>
      <c r="K188" s="76">
        <f t="shared" ref="K188:M188" si="72">SUM(K189:K205)</f>
        <v>383616.10000000003</v>
      </c>
      <c r="L188" s="76">
        <f t="shared" si="72"/>
        <v>383616.10000000003</v>
      </c>
      <c r="M188" s="76">
        <f t="shared" si="72"/>
        <v>383616.10000000003</v>
      </c>
    </row>
    <row r="189" spans="1:13" ht="236.25">
      <c r="A189" s="15"/>
      <c r="B189" s="62" t="s">
        <v>180</v>
      </c>
      <c r="C189" s="62" t="s">
        <v>177</v>
      </c>
      <c r="D189" s="62" t="s">
        <v>104</v>
      </c>
      <c r="E189" s="62" t="s">
        <v>181</v>
      </c>
      <c r="F189" s="62" t="s">
        <v>136</v>
      </c>
      <c r="G189" s="62" t="s">
        <v>126</v>
      </c>
      <c r="H189" s="62" t="s">
        <v>285</v>
      </c>
      <c r="I189" s="49" t="s">
        <v>132</v>
      </c>
      <c r="J189" s="63" t="s">
        <v>286</v>
      </c>
      <c r="K189" s="75">
        <v>30789.7</v>
      </c>
      <c r="L189" s="75">
        <v>30789.7</v>
      </c>
      <c r="M189" s="75">
        <v>30789.7</v>
      </c>
    </row>
    <row r="190" spans="1:13" ht="189">
      <c r="A190" s="15"/>
      <c r="B190" s="62" t="s">
        <v>180</v>
      </c>
      <c r="C190" s="62" t="s">
        <v>177</v>
      </c>
      <c r="D190" s="62" t="s">
        <v>104</v>
      </c>
      <c r="E190" s="62" t="s">
        <v>181</v>
      </c>
      <c r="F190" s="62" t="s">
        <v>136</v>
      </c>
      <c r="G190" s="62" t="s">
        <v>126</v>
      </c>
      <c r="H190" s="62" t="s">
        <v>287</v>
      </c>
      <c r="I190" s="49" t="s">
        <v>132</v>
      </c>
      <c r="J190" s="63" t="s">
        <v>288</v>
      </c>
      <c r="K190" s="75">
        <v>83.9</v>
      </c>
      <c r="L190" s="75">
        <v>83.9</v>
      </c>
      <c r="M190" s="75">
        <v>83.9</v>
      </c>
    </row>
    <row r="191" spans="1:13" ht="393.75">
      <c r="A191" s="15"/>
      <c r="B191" s="62" t="s">
        <v>180</v>
      </c>
      <c r="C191" s="62" t="s">
        <v>177</v>
      </c>
      <c r="D191" s="62" t="s">
        <v>104</v>
      </c>
      <c r="E191" s="62" t="s">
        <v>181</v>
      </c>
      <c r="F191" s="62" t="s">
        <v>136</v>
      </c>
      <c r="G191" s="62" t="s">
        <v>126</v>
      </c>
      <c r="H191" s="62" t="s">
        <v>289</v>
      </c>
      <c r="I191" s="49" t="s">
        <v>132</v>
      </c>
      <c r="J191" s="63" t="s">
        <v>290</v>
      </c>
      <c r="K191" s="75">
        <v>40463.199999999997</v>
      </c>
      <c r="L191" s="75">
        <v>40463.199999999997</v>
      </c>
      <c r="M191" s="75">
        <v>40463.199999999997</v>
      </c>
    </row>
    <row r="192" spans="1:13" ht="393.75">
      <c r="A192" s="15"/>
      <c r="B192" s="49" t="s">
        <v>180</v>
      </c>
      <c r="C192" s="49" t="s">
        <v>177</v>
      </c>
      <c r="D192" s="49" t="s">
        <v>104</v>
      </c>
      <c r="E192" s="49" t="s">
        <v>181</v>
      </c>
      <c r="F192" s="49" t="s">
        <v>136</v>
      </c>
      <c r="G192" s="49" t="s">
        <v>126</v>
      </c>
      <c r="H192" s="49" t="s">
        <v>291</v>
      </c>
      <c r="I192" s="49" t="s">
        <v>132</v>
      </c>
      <c r="J192" s="53" t="s">
        <v>292</v>
      </c>
      <c r="K192" s="75">
        <v>30585.1</v>
      </c>
      <c r="L192" s="75">
        <v>30585.1</v>
      </c>
      <c r="M192" s="75">
        <v>30585.1</v>
      </c>
    </row>
    <row r="193" spans="1:13" ht="204.75">
      <c r="A193" s="15"/>
      <c r="B193" s="49" t="s">
        <v>180</v>
      </c>
      <c r="C193" s="49" t="s">
        <v>177</v>
      </c>
      <c r="D193" s="49" t="s">
        <v>104</v>
      </c>
      <c r="E193" s="49" t="s">
        <v>181</v>
      </c>
      <c r="F193" s="49" t="s">
        <v>136</v>
      </c>
      <c r="G193" s="49" t="s">
        <v>126</v>
      </c>
      <c r="H193" s="49" t="s">
        <v>293</v>
      </c>
      <c r="I193" s="49" t="s">
        <v>132</v>
      </c>
      <c r="J193" s="53" t="s">
        <v>294</v>
      </c>
      <c r="K193" s="75">
        <v>39.5</v>
      </c>
      <c r="L193" s="75">
        <v>39.5</v>
      </c>
      <c r="M193" s="75">
        <v>39.5</v>
      </c>
    </row>
    <row r="194" spans="1:13" ht="189">
      <c r="A194" s="15"/>
      <c r="B194" s="49" t="s">
        <v>180</v>
      </c>
      <c r="C194" s="49" t="s">
        <v>177</v>
      </c>
      <c r="D194" s="49" t="s">
        <v>104</v>
      </c>
      <c r="E194" s="49" t="s">
        <v>181</v>
      </c>
      <c r="F194" s="49" t="s">
        <v>136</v>
      </c>
      <c r="G194" s="49" t="s">
        <v>126</v>
      </c>
      <c r="H194" s="49" t="s">
        <v>295</v>
      </c>
      <c r="I194" s="49" t="s">
        <v>132</v>
      </c>
      <c r="J194" s="53" t="s">
        <v>296</v>
      </c>
      <c r="K194" s="75">
        <v>13246</v>
      </c>
      <c r="L194" s="75">
        <v>13246</v>
      </c>
      <c r="M194" s="75">
        <v>13246</v>
      </c>
    </row>
    <row r="195" spans="1:13" ht="141.75">
      <c r="A195" s="15"/>
      <c r="B195" s="49" t="s">
        <v>180</v>
      </c>
      <c r="C195" s="49" t="s">
        <v>177</v>
      </c>
      <c r="D195" s="49" t="s">
        <v>104</v>
      </c>
      <c r="E195" s="49" t="s">
        <v>181</v>
      </c>
      <c r="F195" s="49" t="s">
        <v>136</v>
      </c>
      <c r="G195" s="49" t="s">
        <v>126</v>
      </c>
      <c r="H195" s="49" t="s">
        <v>297</v>
      </c>
      <c r="I195" s="49" t="s">
        <v>132</v>
      </c>
      <c r="J195" s="53" t="s">
        <v>298</v>
      </c>
      <c r="K195" s="4">
        <v>552.29999999999995</v>
      </c>
      <c r="L195" s="4">
        <v>552.29999999999995</v>
      </c>
      <c r="M195" s="4">
        <v>552.29999999999995</v>
      </c>
    </row>
    <row r="196" spans="1:13" ht="252">
      <c r="A196" s="15"/>
      <c r="B196" s="49" t="s">
        <v>180</v>
      </c>
      <c r="C196" s="49" t="s">
        <v>177</v>
      </c>
      <c r="D196" s="49" t="s">
        <v>104</v>
      </c>
      <c r="E196" s="49" t="s">
        <v>181</v>
      </c>
      <c r="F196" s="49" t="s">
        <v>136</v>
      </c>
      <c r="G196" s="49" t="s">
        <v>126</v>
      </c>
      <c r="H196" s="49" t="s">
        <v>299</v>
      </c>
      <c r="I196" s="49" t="s">
        <v>132</v>
      </c>
      <c r="J196" s="53" t="s">
        <v>300</v>
      </c>
      <c r="K196" s="4">
        <v>403.2</v>
      </c>
      <c r="L196" s="4">
        <v>403.2</v>
      </c>
      <c r="M196" s="4">
        <v>403.2</v>
      </c>
    </row>
    <row r="197" spans="1:13" ht="173.25">
      <c r="A197" s="15"/>
      <c r="B197" s="49" t="s">
        <v>180</v>
      </c>
      <c r="C197" s="49" t="s">
        <v>177</v>
      </c>
      <c r="D197" s="49" t="s">
        <v>104</v>
      </c>
      <c r="E197" s="49" t="s">
        <v>181</v>
      </c>
      <c r="F197" s="49" t="s">
        <v>136</v>
      </c>
      <c r="G197" s="49" t="s">
        <v>126</v>
      </c>
      <c r="H197" s="49" t="s">
        <v>301</v>
      </c>
      <c r="I197" s="49" t="s">
        <v>132</v>
      </c>
      <c r="J197" s="53" t="s">
        <v>302</v>
      </c>
      <c r="K197" s="4">
        <v>117.7</v>
      </c>
      <c r="L197" s="4">
        <v>117.7</v>
      </c>
      <c r="M197" s="4">
        <v>117.7</v>
      </c>
    </row>
    <row r="198" spans="1:13" ht="220.5">
      <c r="A198" s="15"/>
      <c r="B198" s="49" t="s">
        <v>180</v>
      </c>
      <c r="C198" s="49" t="s">
        <v>177</v>
      </c>
      <c r="D198" s="49" t="s">
        <v>104</v>
      </c>
      <c r="E198" s="49" t="s">
        <v>181</v>
      </c>
      <c r="F198" s="49" t="s">
        <v>136</v>
      </c>
      <c r="G198" s="49" t="s">
        <v>126</v>
      </c>
      <c r="H198" s="49" t="s">
        <v>303</v>
      </c>
      <c r="I198" s="49" t="s">
        <v>132</v>
      </c>
      <c r="J198" s="53" t="s">
        <v>304</v>
      </c>
      <c r="K198" s="75">
        <v>2009</v>
      </c>
      <c r="L198" s="75">
        <v>2009</v>
      </c>
      <c r="M198" s="75">
        <v>2009</v>
      </c>
    </row>
    <row r="199" spans="1:13" ht="299.25">
      <c r="A199" s="15"/>
      <c r="B199" s="49" t="s">
        <v>180</v>
      </c>
      <c r="C199" s="49" t="s">
        <v>177</v>
      </c>
      <c r="D199" s="49" t="s">
        <v>104</v>
      </c>
      <c r="E199" s="49" t="s">
        <v>181</v>
      </c>
      <c r="F199" s="49" t="s">
        <v>136</v>
      </c>
      <c r="G199" s="49" t="s">
        <v>126</v>
      </c>
      <c r="H199" s="49" t="s">
        <v>305</v>
      </c>
      <c r="I199" s="49" t="s">
        <v>132</v>
      </c>
      <c r="J199" s="53" t="s">
        <v>306</v>
      </c>
      <c r="K199" s="75">
        <v>595.20000000000005</v>
      </c>
      <c r="L199" s="75">
        <v>595.20000000000005</v>
      </c>
      <c r="M199" s="75">
        <v>595.20000000000005</v>
      </c>
    </row>
    <row r="200" spans="1:13" ht="393.75">
      <c r="A200" s="15"/>
      <c r="B200" s="49" t="s">
        <v>180</v>
      </c>
      <c r="C200" s="49" t="s">
        <v>177</v>
      </c>
      <c r="D200" s="49" t="s">
        <v>104</v>
      </c>
      <c r="E200" s="49" t="s">
        <v>181</v>
      </c>
      <c r="F200" s="49" t="s">
        <v>136</v>
      </c>
      <c r="G200" s="49" t="s">
        <v>126</v>
      </c>
      <c r="H200" s="49" t="s">
        <v>307</v>
      </c>
      <c r="I200" s="49" t="s">
        <v>132</v>
      </c>
      <c r="J200" s="53" t="s">
        <v>308</v>
      </c>
      <c r="K200" s="75">
        <v>128461.1</v>
      </c>
      <c r="L200" s="75">
        <v>128461.1</v>
      </c>
      <c r="M200" s="75">
        <v>128461.1</v>
      </c>
    </row>
    <row r="201" spans="1:13" ht="220.5">
      <c r="A201" s="15"/>
      <c r="B201" s="49" t="s">
        <v>180</v>
      </c>
      <c r="C201" s="49" t="s">
        <v>177</v>
      </c>
      <c r="D201" s="49" t="s">
        <v>104</v>
      </c>
      <c r="E201" s="49" t="s">
        <v>181</v>
      </c>
      <c r="F201" s="49" t="s">
        <v>136</v>
      </c>
      <c r="G201" s="49" t="s">
        <v>126</v>
      </c>
      <c r="H201" s="49" t="s">
        <v>309</v>
      </c>
      <c r="I201" s="49" t="s">
        <v>132</v>
      </c>
      <c r="J201" s="53" t="s">
        <v>310</v>
      </c>
      <c r="K201" s="75">
        <v>10125.799999999999</v>
      </c>
      <c r="L201" s="75">
        <v>10125.799999999999</v>
      </c>
      <c r="M201" s="75">
        <v>10125.799999999999</v>
      </c>
    </row>
    <row r="202" spans="1:13" ht="189">
      <c r="A202" s="15"/>
      <c r="B202" s="49" t="s">
        <v>180</v>
      </c>
      <c r="C202" s="49" t="s">
        <v>177</v>
      </c>
      <c r="D202" s="49" t="s">
        <v>104</v>
      </c>
      <c r="E202" s="49" t="s">
        <v>181</v>
      </c>
      <c r="F202" s="49" t="s">
        <v>136</v>
      </c>
      <c r="G202" s="49" t="s">
        <v>126</v>
      </c>
      <c r="H202" s="49" t="s">
        <v>311</v>
      </c>
      <c r="I202" s="49" t="s">
        <v>132</v>
      </c>
      <c r="J202" s="53" t="s">
        <v>312</v>
      </c>
      <c r="K202" s="75">
        <v>38895.599999999999</v>
      </c>
      <c r="L202" s="75">
        <v>38895.599999999999</v>
      </c>
      <c r="M202" s="75">
        <v>38895.599999999999</v>
      </c>
    </row>
    <row r="203" spans="1:13" ht="393.75">
      <c r="A203" s="15"/>
      <c r="B203" s="49" t="s">
        <v>180</v>
      </c>
      <c r="C203" s="49" t="s">
        <v>177</v>
      </c>
      <c r="D203" s="49" t="s">
        <v>104</v>
      </c>
      <c r="E203" s="49" t="s">
        <v>181</v>
      </c>
      <c r="F203" s="49" t="s">
        <v>136</v>
      </c>
      <c r="G203" s="49" t="s">
        <v>126</v>
      </c>
      <c r="H203" s="49" t="s">
        <v>313</v>
      </c>
      <c r="I203" s="49" t="s">
        <v>132</v>
      </c>
      <c r="J203" s="53" t="s">
        <v>314</v>
      </c>
      <c r="K203" s="75">
        <v>81221.2</v>
      </c>
      <c r="L203" s="75">
        <v>81221.2</v>
      </c>
      <c r="M203" s="75">
        <v>81221.2</v>
      </c>
    </row>
    <row r="204" spans="1:13" ht="157.5">
      <c r="A204" s="15"/>
      <c r="B204" s="49" t="s">
        <v>180</v>
      </c>
      <c r="C204" s="49" t="s">
        <v>177</v>
      </c>
      <c r="D204" s="49" t="s">
        <v>104</v>
      </c>
      <c r="E204" s="49" t="s">
        <v>181</v>
      </c>
      <c r="F204" s="49" t="s">
        <v>136</v>
      </c>
      <c r="G204" s="49" t="s">
        <v>126</v>
      </c>
      <c r="H204" s="49" t="s">
        <v>315</v>
      </c>
      <c r="I204" s="49" t="s">
        <v>132</v>
      </c>
      <c r="J204" s="70" t="s">
        <v>334</v>
      </c>
      <c r="K204" s="75">
        <v>590.70000000000005</v>
      </c>
      <c r="L204" s="75">
        <v>590.70000000000005</v>
      </c>
      <c r="M204" s="75">
        <v>590.70000000000005</v>
      </c>
    </row>
    <row r="205" spans="1:13" ht="141.75">
      <c r="A205" s="15"/>
      <c r="B205" s="49" t="s">
        <v>180</v>
      </c>
      <c r="C205" s="49" t="s">
        <v>177</v>
      </c>
      <c r="D205" s="49" t="s">
        <v>104</v>
      </c>
      <c r="E205" s="49" t="s">
        <v>181</v>
      </c>
      <c r="F205" s="49" t="s">
        <v>136</v>
      </c>
      <c r="G205" s="49" t="s">
        <v>126</v>
      </c>
      <c r="H205" s="49" t="s">
        <v>316</v>
      </c>
      <c r="I205" s="49" t="s">
        <v>132</v>
      </c>
      <c r="J205" s="53" t="s">
        <v>317</v>
      </c>
      <c r="K205" s="75">
        <v>5436.9</v>
      </c>
      <c r="L205" s="75">
        <v>5436.9</v>
      </c>
      <c r="M205" s="75">
        <v>5436.9</v>
      </c>
    </row>
    <row r="206" spans="1:13" ht="110.25">
      <c r="A206" s="15"/>
      <c r="B206" s="49" t="s">
        <v>95</v>
      </c>
      <c r="C206" s="49" t="s">
        <v>177</v>
      </c>
      <c r="D206" s="49" t="s">
        <v>104</v>
      </c>
      <c r="E206" s="49" t="s">
        <v>181</v>
      </c>
      <c r="F206" s="49" t="s">
        <v>318</v>
      </c>
      <c r="G206" s="49" t="s">
        <v>97</v>
      </c>
      <c r="H206" s="49" t="s">
        <v>98</v>
      </c>
      <c r="I206" s="49" t="s">
        <v>132</v>
      </c>
      <c r="J206" s="52" t="s">
        <v>319</v>
      </c>
      <c r="K206" s="76">
        <f t="shared" ref="K206:M206" si="73">K207</f>
        <v>3234.5</v>
      </c>
      <c r="L206" s="76">
        <f t="shared" si="73"/>
        <v>3234.5</v>
      </c>
      <c r="M206" s="76">
        <f t="shared" si="73"/>
        <v>3234.5</v>
      </c>
    </row>
    <row r="207" spans="1:13" ht="110.25">
      <c r="A207" s="15"/>
      <c r="B207" s="49" t="s">
        <v>180</v>
      </c>
      <c r="C207" s="49" t="s">
        <v>177</v>
      </c>
      <c r="D207" s="49" t="s">
        <v>104</v>
      </c>
      <c r="E207" s="49" t="s">
        <v>181</v>
      </c>
      <c r="F207" s="49" t="s">
        <v>318</v>
      </c>
      <c r="G207" s="49" t="s">
        <v>126</v>
      </c>
      <c r="H207" s="49" t="s">
        <v>98</v>
      </c>
      <c r="I207" s="49" t="s">
        <v>132</v>
      </c>
      <c r="J207" s="53" t="s">
        <v>320</v>
      </c>
      <c r="K207" s="75">
        <v>3234.5</v>
      </c>
      <c r="L207" s="75">
        <v>3234.5</v>
      </c>
      <c r="M207" s="75">
        <v>3234.5</v>
      </c>
    </row>
    <row r="208" spans="1:13" ht="78.75">
      <c r="A208" s="15"/>
      <c r="B208" s="49" t="s">
        <v>95</v>
      </c>
      <c r="C208" s="49" t="s">
        <v>177</v>
      </c>
      <c r="D208" s="49" t="s">
        <v>104</v>
      </c>
      <c r="E208" s="49" t="s">
        <v>321</v>
      </c>
      <c r="F208" s="49" t="s">
        <v>322</v>
      </c>
      <c r="G208" s="49" t="s">
        <v>97</v>
      </c>
      <c r="H208" s="49" t="s">
        <v>98</v>
      </c>
      <c r="I208" s="49" t="s">
        <v>132</v>
      </c>
      <c r="J208" s="52" t="s">
        <v>323</v>
      </c>
      <c r="K208" s="76">
        <f t="shared" ref="K208:M208" si="74">K209</f>
        <v>4551.6000000000004</v>
      </c>
      <c r="L208" s="76">
        <f t="shared" si="74"/>
        <v>1517.2</v>
      </c>
      <c r="M208" s="76">
        <f t="shared" si="74"/>
        <v>1517.2</v>
      </c>
    </row>
    <row r="209" spans="1:13" ht="94.5">
      <c r="A209" s="15"/>
      <c r="B209" s="49" t="s">
        <v>180</v>
      </c>
      <c r="C209" s="49" t="s">
        <v>177</v>
      </c>
      <c r="D209" s="49" t="s">
        <v>104</v>
      </c>
      <c r="E209" s="49" t="s">
        <v>321</v>
      </c>
      <c r="F209" s="49" t="s">
        <v>322</v>
      </c>
      <c r="G209" s="49" t="s">
        <v>126</v>
      </c>
      <c r="H209" s="49" t="s">
        <v>98</v>
      </c>
      <c r="I209" s="49" t="s">
        <v>132</v>
      </c>
      <c r="J209" s="53" t="s">
        <v>324</v>
      </c>
      <c r="K209" s="75">
        <v>4551.6000000000004</v>
      </c>
      <c r="L209" s="75">
        <v>1517.2</v>
      </c>
      <c r="M209" s="75">
        <v>1517.2</v>
      </c>
    </row>
    <row r="210" spans="1:13" ht="63">
      <c r="A210" s="15"/>
      <c r="B210" s="49" t="s">
        <v>95</v>
      </c>
      <c r="C210" s="49" t="s">
        <v>177</v>
      </c>
      <c r="D210" s="49" t="s">
        <v>104</v>
      </c>
      <c r="E210" s="49" t="s">
        <v>321</v>
      </c>
      <c r="F210" s="49" t="s">
        <v>325</v>
      </c>
      <c r="G210" s="49" t="s">
        <v>97</v>
      </c>
      <c r="H210" s="49" t="s">
        <v>98</v>
      </c>
      <c r="I210" s="49" t="s">
        <v>132</v>
      </c>
      <c r="J210" s="52" t="s">
        <v>326</v>
      </c>
      <c r="K210" s="76">
        <f t="shared" ref="K210:M210" si="75">K211</f>
        <v>2797.9</v>
      </c>
      <c r="L210" s="76">
        <f t="shared" si="75"/>
        <v>2878.4</v>
      </c>
      <c r="M210" s="76">
        <f t="shared" si="75"/>
        <v>0</v>
      </c>
    </row>
    <row r="211" spans="1:13" ht="63">
      <c r="A211" s="15"/>
      <c r="B211" s="49" t="s">
        <v>180</v>
      </c>
      <c r="C211" s="49" t="s">
        <v>177</v>
      </c>
      <c r="D211" s="49" t="s">
        <v>104</v>
      </c>
      <c r="E211" s="49" t="s">
        <v>321</v>
      </c>
      <c r="F211" s="49" t="s">
        <v>325</v>
      </c>
      <c r="G211" s="49" t="s">
        <v>126</v>
      </c>
      <c r="H211" s="49" t="s">
        <v>98</v>
      </c>
      <c r="I211" s="49" t="s">
        <v>132</v>
      </c>
      <c r="J211" s="53" t="s">
        <v>327</v>
      </c>
      <c r="K211" s="75">
        <v>2797.9</v>
      </c>
      <c r="L211" s="75">
        <v>2878.4</v>
      </c>
      <c r="M211" s="75">
        <v>0</v>
      </c>
    </row>
    <row r="212" spans="1:13" ht="78.75">
      <c r="A212" s="15"/>
      <c r="B212" s="49" t="s">
        <v>95</v>
      </c>
      <c r="C212" s="49" t="s">
        <v>177</v>
      </c>
      <c r="D212" s="49" t="s">
        <v>104</v>
      </c>
      <c r="E212" s="49" t="s">
        <v>321</v>
      </c>
      <c r="F212" s="49" t="s">
        <v>135</v>
      </c>
      <c r="G212" s="49" t="s">
        <v>97</v>
      </c>
      <c r="H212" s="49" t="s">
        <v>98</v>
      </c>
      <c r="I212" s="49" t="s">
        <v>132</v>
      </c>
      <c r="J212" s="67" t="s">
        <v>328</v>
      </c>
      <c r="K212" s="76">
        <f t="shared" ref="K212:M212" si="76">K213</f>
        <v>1.8</v>
      </c>
      <c r="L212" s="76">
        <f t="shared" si="76"/>
        <v>2.9</v>
      </c>
      <c r="M212" s="76">
        <f t="shared" si="76"/>
        <v>0</v>
      </c>
    </row>
    <row r="213" spans="1:13" ht="110.25">
      <c r="A213" s="15"/>
      <c r="B213" s="49" t="s">
        <v>180</v>
      </c>
      <c r="C213" s="49" t="s">
        <v>177</v>
      </c>
      <c r="D213" s="49" t="s">
        <v>104</v>
      </c>
      <c r="E213" s="49" t="s">
        <v>321</v>
      </c>
      <c r="F213" s="49" t="s">
        <v>135</v>
      </c>
      <c r="G213" s="49" t="s">
        <v>126</v>
      </c>
      <c r="H213" s="49" t="s">
        <v>98</v>
      </c>
      <c r="I213" s="49" t="s">
        <v>132</v>
      </c>
      <c r="J213" s="69" t="s">
        <v>333</v>
      </c>
      <c r="K213" s="75">
        <v>1.8</v>
      </c>
      <c r="L213" s="75">
        <v>2.9</v>
      </c>
      <c r="M213" s="75">
        <v>0</v>
      </c>
    </row>
    <row r="214" spans="1:13" ht="15.75">
      <c r="A214" s="15" t="e">
        <f>#REF!+1</f>
        <v>#REF!</v>
      </c>
      <c r="B214" s="12" t="s">
        <v>95</v>
      </c>
      <c r="C214" s="12" t="s">
        <v>177</v>
      </c>
      <c r="D214" s="12" t="s">
        <v>131</v>
      </c>
      <c r="E214" s="12" t="s">
        <v>97</v>
      </c>
      <c r="F214" s="12" t="s">
        <v>95</v>
      </c>
      <c r="G214" s="12" t="s">
        <v>97</v>
      </c>
      <c r="H214" s="12" t="s">
        <v>98</v>
      </c>
      <c r="I214" s="12" t="s">
        <v>95</v>
      </c>
      <c r="J214" s="39" t="s">
        <v>49</v>
      </c>
      <c r="K214" s="77">
        <f t="shared" ref="K214:M215" si="77">K215</f>
        <v>1952.6</v>
      </c>
      <c r="L214" s="77">
        <f t="shared" si="77"/>
        <v>1952.6</v>
      </c>
      <c r="M214" s="77">
        <f t="shared" si="77"/>
        <v>1952.6</v>
      </c>
    </row>
    <row r="215" spans="1:13" ht="31.5">
      <c r="A215" s="15" t="e">
        <f t="shared" ref="A215:A220" si="78">A214+1</f>
        <v>#REF!</v>
      </c>
      <c r="B215" s="12" t="s">
        <v>95</v>
      </c>
      <c r="C215" s="12" t="s">
        <v>177</v>
      </c>
      <c r="D215" s="12" t="s">
        <v>131</v>
      </c>
      <c r="E215" s="12" t="s">
        <v>126</v>
      </c>
      <c r="F215" s="12" t="s">
        <v>95</v>
      </c>
      <c r="G215" s="12" t="s">
        <v>126</v>
      </c>
      <c r="H215" s="12" t="s">
        <v>98</v>
      </c>
      <c r="I215" s="12" t="s">
        <v>176</v>
      </c>
      <c r="J215" s="25" t="s">
        <v>50</v>
      </c>
      <c r="K215" s="78">
        <f t="shared" si="77"/>
        <v>1952.6</v>
      </c>
      <c r="L215" s="78">
        <f t="shared" si="77"/>
        <v>1952.6</v>
      </c>
      <c r="M215" s="78">
        <f t="shared" si="77"/>
        <v>1952.6</v>
      </c>
    </row>
    <row r="216" spans="1:13" ht="31.5">
      <c r="A216" s="15" t="e">
        <f t="shared" si="78"/>
        <v>#REF!</v>
      </c>
      <c r="B216" s="12" t="s">
        <v>150</v>
      </c>
      <c r="C216" s="12" t="s">
        <v>177</v>
      </c>
      <c r="D216" s="12" t="s">
        <v>131</v>
      </c>
      <c r="E216" s="12" t="s">
        <v>126</v>
      </c>
      <c r="F216" s="12" t="s">
        <v>163</v>
      </c>
      <c r="G216" s="12" t="s">
        <v>126</v>
      </c>
      <c r="H216" s="12" t="s">
        <v>98</v>
      </c>
      <c r="I216" s="12" t="s">
        <v>176</v>
      </c>
      <c r="J216" s="25" t="s">
        <v>50</v>
      </c>
      <c r="K216" s="8">
        <v>1952.6</v>
      </c>
      <c r="L216" s="8">
        <v>1952.6</v>
      </c>
      <c r="M216" s="8">
        <v>1952.6</v>
      </c>
    </row>
    <row r="217" spans="1:13" ht="63">
      <c r="A217" s="15" t="e">
        <f t="shared" si="78"/>
        <v>#REF!</v>
      </c>
      <c r="B217" s="12" t="s">
        <v>95</v>
      </c>
      <c r="C217" s="12" t="s">
        <v>177</v>
      </c>
      <c r="D217" s="12" t="s">
        <v>184</v>
      </c>
      <c r="E217" s="12" t="s">
        <v>97</v>
      </c>
      <c r="F217" s="12" t="s">
        <v>95</v>
      </c>
      <c r="G217" s="12" t="s">
        <v>97</v>
      </c>
      <c r="H217" s="12" t="s">
        <v>98</v>
      </c>
      <c r="I217" s="12" t="s">
        <v>95</v>
      </c>
      <c r="J217" s="39" t="s">
        <v>183</v>
      </c>
      <c r="K217" s="8"/>
      <c r="L217" s="8"/>
      <c r="M217" s="8"/>
    </row>
    <row r="218" spans="1:13" ht="78.75">
      <c r="A218" s="15" t="e">
        <f t="shared" si="78"/>
        <v>#REF!</v>
      </c>
      <c r="B218" s="12" t="s">
        <v>95</v>
      </c>
      <c r="C218" s="12" t="s">
        <v>177</v>
      </c>
      <c r="D218" s="12" t="s">
        <v>184</v>
      </c>
      <c r="E218" s="12" t="s">
        <v>185</v>
      </c>
      <c r="F218" s="12" t="s">
        <v>101</v>
      </c>
      <c r="G218" s="12" t="s">
        <v>126</v>
      </c>
      <c r="H218" s="12" t="s">
        <v>98</v>
      </c>
      <c r="I218" s="12" t="s">
        <v>178</v>
      </c>
      <c r="J218" s="25" t="s">
        <v>182</v>
      </c>
      <c r="K218" s="8"/>
      <c r="L218" s="8"/>
      <c r="M218" s="8"/>
    </row>
    <row r="219" spans="1:13" ht="78.75">
      <c r="A219" s="15" t="e">
        <f t="shared" si="78"/>
        <v>#REF!</v>
      </c>
      <c r="B219" s="12" t="s">
        <v>180</v>
      </c>
      <c r="C219" s="12" t="s">
        <v>177</v>
      </c>
      <c r="D219" s="12" t="s">
        <v>184</v>
      </c>
      <c r="E219" s="12" t="s">
        <v>185</v>
      </c>
      <c r="F219" s="12" t="s">
        <v>101</v>
      </c>
      <c r="G219" s="12" t="s">
        <v>126</v>
      </c>
      <c r="H219" s="12" t="s">
        <v>98</v>
      </c>
      <c r="I219" s="12" t="s">
        <v>178</v>
      </c>
      <c r="J219" s="25" t="s">
        <v>182</v>
      </c>
      <c r="K219" s="8">
        <v>0</v>
      </c>
      <c r="L219" s="8">
        <v>0</v>
      </c>
      <c r="M219" s="8">
        <v>0</v>
      </c>
    </row>
    <row r="220" spans="1:13" ht="15.75">
      <c r="A220" s="15" t="e">
        <f t="shared" si="78"/>
        <v>#REF!</v>
      </c>
      <c r="B220" s="7"/>
      <c r="C220" s="7"/>
      <c r="D220" s="7"/>
      <c r="E220" s="7"/>
      <c r="F220" s="7"/>
      <c r="G220" s="7"/>
      <c r="H220" s="7"/>
      <c r="I220" s="7"/>
      <c r="J220" s="40" t="s">
        <v>4</v>
      </c>
      <c r="K220" s="3">
        <f t="shared" ref="K220:M220" si="79">K137+K8</f>
        <v>834167.5</v>
      </c>
      <c r="L220" s="3">
        <f t="shared" si="79"/>
        <v>825597.3</v>
      </c>
      <c r="M220" s="3">
        <f t="shared" si="79"/>
        <v>828599.4</v>
      </c>
    </row>
  </sheetData>
  <mergeCells count="11">
    <mergeCell ref="L4:L6"/>
    <mergeCell ref="M4:M6"/>
    <mergeCell ref="B5:B6"/>
    <mergeCell ref="C5:G5"/>
    <mergeCell ref="H5:I5"/>
    <mergeCell ref="A1:K1"/>
    <mergeCell ref="A3:K3"/>
    <mergeCell ref="A4:A6"/>
    <mergeCell ref="B4:I4"/>
    <mergeCell ref="J4:J6"/>
    <mergeCell ref="K4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 Приложение 5  доходы  2019</vt:lpstr>
      <vt:lpstr>Приложение 6 доходы 2020-2021</vt:lpstr>
      <vt:lpstr>2019-2021</vt:lpstr>
      <vt:lpstr>' Приложение 5  доходы  2019'!Заголовки_для_печати</vt:lpstr>
      <vt:lpstr>'Приложение 6 доходы 2020-2021'!Заголовки_для_печати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Ольга И. Степаненко</cp:lastModifiedBy>
  <cp:lastPrinted>2018-11-06T10:24:03Z</cp:lastPrinted>
  <dcterms:created xsi:type="dcterms:W3CDTF">2011-10-25T01:53:01Z</dcterms:created>
  <dcterms:modified xsi:type="dcterms:W3CDTF">2018-11-06T10:24:19Z</dcterms:modified>
</cp:coreProperties>
</file>