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A63" i="1"/>
  <c r="A64" s="1"/>
  <c r="L9"/>
  <c r="K9"/>
  <c r="K14"/>
  <c r="L41"/>
  <c r="K41"/>
  <c r="L42"/>
  <c r="K42"/>
  <c r="L63"/>
  <c r="K63"/>
  <c r="L47" l="1"/>
  <c r="K47"/>
  <c r="L40"/>
  <c r="K40"/>
  <c r="L53"/>
  <c r="K53"/>
  <c r="L44"/>
  <c r="K44"/>
  <c r="L46"/>
  <c r="K46"/>
  <c r="K20" l="1"/>
  <c r="K19" s="1"/>
  <c r="L20"/>
  <c r="L22"/>
  <c r="K22"/>
  <c r="L21"/>
  <c r="K21"/>
  <c r="L19" l="1"/>
  <c r="L26"/>
  <c r="L25" s="1"/>
  <c r="K26"/>
  <c r="L39"/>
  <c r="K39"/>
  <c r="L57"/>
  <c r="K57"/>
  <c r="L38" l="1"/>
  <c r="L17"/>
  <c r="K17"/>
  <c r="L15"/>
  <c r="K15"/>
  <c r="L55" l="1"/>
  <c r="L59"/>
  <c r="L37" s="1"/>
  <c r="L61"/>
  <c r="L13"/>
  <c r="L11"/>
  <c r="L10" s="1"/>
  <c r="L23"/>
  <c r="K23"/>
  <c r="K13"/>
  <c r="K1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K55" l="1"/>
  <c r="K59"/>
  <c r="K61"/>
  <c r="K38" l="1"/>
  <c r="K37" s="1"/>
  <c r="K25"/>
  <c r="K10" s="1"/>
</calcChain>
</file>

<file path=xl/sharedStrings.xml><?xml version="1.0" encoding="utf-8"?>
<sst xmlns="http://schemas.openxmlformats.org/spreadsheetml/2006/main" count="504" uniqueCount="126">
  <si>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</si>
  <si>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</si>
  <si>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</si>
  <si>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</si>
  <si>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</si>
  <si>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</si>
  <si>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</si>
  <si>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</si>
  <si>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</si>
  <si>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</si>
  <si>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</si>
  <si>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</si>
  <si>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</si>
  <si>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</si>
  <si>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</si>
  <si>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</si>
  <si>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</si>
  <si>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</si>
  <si>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</si>
  <si>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</si>
  <si>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</si>
  <si>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</si>
  <si>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</si>
  <si>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</si>
  <si>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</si>
  <si>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</si>
  <si>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</si>
  <si>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</si>
  <si>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</si>
  <si>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</si>
  <si>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</si>
  <si>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</si>
  <si>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</si>
  <si>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</si>
  <si>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</si>
  <si>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</si>
  <si>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</si>
  <si>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</si>
  <si>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</si>
  <si>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</si>
  <si>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</si>
  <si>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</si>
  <si>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</si>
  <si>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</si>
  <si>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</si>
  <si>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</si>
  <si>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</si>
  <si>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</si>
  <si>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</si>
  <si>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</si>
  <si>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</si>
  <si>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</si>
  <si>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</si>
  <si>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</si>
  <si>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</si>
  <si>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</si>
  <si>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</si>
  <si>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</si>
  <si>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</si>
  <si>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</si>
  <si>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</si>
  <si>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</si>
  <si>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</si>
  <si>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</si>
  <si>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</si>
  <si>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</si>
  <si>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</si>
  <si>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</si>
  <si>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</si>
  <si>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</si>
  <si>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</si>
  <si>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</si>
  <si>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</si>
  <si>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</si>
  <si>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</si>
  <si>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</si>
  <si>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 xml:space="preserve">Перечень  безвозмездных поступлений   из краевого бюджета,
 отраженных в доходах и  расходах бюджета г.Дивногорска в 2020 году 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</si>
  <si>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</si>
  <si>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</si>
  <si>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</si>
  <si>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</si>
  <si>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</si>
  <si>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</si>
  <si>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</si>
  <si>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</si>
  <si>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</si>
  <si>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</si>
  <si>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</si>
  <si>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</si>
  <si>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</si>
  <si>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</si>
  <si>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</si>
  <si>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</si>
  <si>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</si>
  <si>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</si>
  <si>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</si>
  <si>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</si>
  <si>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</si>
  <si>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</si>
  <si>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</si>
  <si>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</si>
  <si>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</si>
  <si>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</si>
  <si>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</si>
  <si>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</si>
  <si>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</si>
  <si>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</si>
  <si>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</si>
  <si>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</si>
  <si>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</si>
  <si>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</si>
  <si>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</si>
  <si>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</si>
  <si>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</si>
  <si>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</si>
  <si>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</si>
  <si>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497</t>
  </si>
  <si>
    <t>Субсидии бюджетам на реализацию мероприятий по обеспечению жильем молодых семей</t>
  </si>
  <si>
    <t xml:space="preserve">Субсидии бюджетам городских округов 
на реализацию мероприятий по обеспечению жильем молодых </t>
  </si>
  <si>
    <t>Иные межбюджетные трансферты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</si>
  <si>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</si>
  <si>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</si>
  <si>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303</t>
  </si>
  <si>
    <t>5303</t>
  </si>
  <si>
    <t>40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</si>
  <si>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 29 апреля   2020 г. № 55 - 339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</si>
</sst>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/>
    <xf numFmtId="4" fontId="8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zoomScale="98" zoomScaleSheetLayoutView="98" workbookViewId="0">
      <selection activeCell="N62" sqref="N62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21.5703125" style="3" customWidth="1"/>
    <col min="12" max="12" width="22.28515625" customWidth="1"/>
  </cols>
  <sheetData>
    <row r="1" spans="1:12" ht="104.25" customHeight="1">
      <c r="B1" s="36" t="s">
        <v>125</v>
      </c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66" customHeight="1">
      <c r="A2" s="43" t="s">
        <v>107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50" t="s">
        <v>76</v>
      </c>
      <c r="C4" s="50"/>
      <c r="D4" s="50"/>
      <c r="E4" s="50"/>
      <c r="F4" s="50"/>
      <c r="G4" s="50"/>
      <c r="H4" s="50"/>
      <c r="I4" s="50"/>
      <c r="J4" s="50"/>
      <c r="K4" s="51"/>
    </row>
    <row r="5" spans="1:12" ht="30.75" customHeight="1">
      <c r="A5" s="37" t="s">
        <v>17</v>
      </c>
      <c r="B5" s="52" t="s">
        <v>5</v>
      </c>
      <c r="C5" s="53"/>
      <c r="D5" s="53"/>
      <c r="E5" s="53"/>
      <c r="F5" s="53"/>
      <c r="G5" s="53"/>
      <c r="H5" s="53"/>
      <c r="I5" s="54"/>
      <c r="J5" s="40" t="s">
        <v>75</v>
      </c>
      <c r="K5" s="47" t="s">
        <v>101</v>
      </c>
      <c r="L5" s="44" t="s">
        <v>102</v>
      </c>
    </row>
    <row r="6" spans="1:12" ht="66" customHeight="1">
      <c r="A6" s="38"/>
      <c r="B6" s="55" t="s">
        <v>74</v>
      </c>
      <c r="C6" s="57" t="s">
        <v>6</v>
      </c>
      <c r="D6" s="57"/>
      <c r="E6" s="57"/>
      <c r="F6" s="57"/>
      <c r="G6" s="57"/>
      <c r="H6" s="57" t="s">
        <v>7</v>
      </c>
      <c r="I6" s="57"/>
      <c r="J6" s="41"/>
      <c r="K6" s="48"/>
      <c r="L6" s="45"/>
    </row>
    <row r="7" spans="1:12" ht="195.75">
      <c r="A7" s="39"/>
      <c r="B7" s="56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2"/>
      <c r="K7" s="49"/>
      <c r="L7" s="46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20">
        <f>K10+K37+K63</f>
        <v>730316.66463000001</v>
      </c>
      <c r="L9" s="20">
        <f>L10+L37+L63</f>
        <v>488985.03232000011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20">
        <f>K11+K13+K15+K17+K23+K25+K19+K21</f>
        <v>305030.36462999997</v>
      </c>
      <c r="L10" s="20">
        <f>L11+L13+L15+L17+L23+L25+L19+L21</f>
        <v>66624.232319999996</v>
      </c>
    </row>
    <row r="11" spans="1:12" ht="150">
      <c r="A11" s="25">
        <f t="shared" ref="A11:A64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0" t="s">
        <v>93</v>
      </c>
      <c r="K11" s="21">
        <f>K12</f>
        <v>163032.9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14" t="s">
        <v>110</v>
      </c>
      <c r="K12" s="21">
        <v>163032.9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0" t="s">
        <v>94</v>
      </c>
      <c r="K13" s="21">
        <f>K14</f>
        <v>75783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14" t="s">
        <v>111</v>
      </c>
      <c r="K14" s="21">
        <f>74647.34932+1135.65068</f>
        <v>75783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99</v>
      </c>
      <c r="G15" s="24" t="s">
        <v>2</v>
      </c>
      <c r="H15" s="24" t="s">
        <v>3</v>
      </c>
      <c r="I15" s="24" t="s">
        <v>9</v>
      </c>
      <c r="J15" s="27" t="s">
        <v>103</v>
      </c>
      <c r="K15" s="21">
        <f>K16</f>
        <v>3861.6876000000002</v>
      </c>
      <c r="L15" s="22">
        <f>L16</f>
        <v>1896.4617000000001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99</v>
      </c>
      <c r="G16" s="24" t="s">
        <v>8</v>
      </c>
      <c r="H16" s="24" t="s">
        <v>3</v>
      </c>
      <c r="I16" s="24" t="s">
        <v>9</v>
      </c>
      <c r="J16" s="31" t="s">
        <v>109</v>
      </c>
      <c r="K16" s="21">
        <v>3861.6876000000002</v>
      </c>
      <c r="L16" s="22">
        <v>1896.4617000000001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100</v>
      </c>
      <c r="G17" s="24" t="s">
        <v>2</v>
      </c>
      <c r="H17" s="24" t="s">
        <v>3</v>
      </c>
      <c r="I17" s="24" t="s">
        <v>9</v>
      </c>
      <c r="J17" s="32" t="s">
        <v>108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100</v>
      </c>
      <c r="G18" s="24" t="s">
        <v>8</v>
      </c>
      <c r="H18" s="24" t="s">
        <v>3</v>
      </c>
      <c r="I18" s="24" t="s">
        <v>9</v>
      </c>
      <c r="J18" s="14" t="s">
        <v>108</v>
      </c>
      <c r="K18" s="21">
        <v>294</v>
      </c>
      <c r="L18" s="22">
        <v>0</v>
      </c>
    </row>
    <row r="19" spans="1:12" ht="58.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113</v>
      </c>
      <c r="G19" s="24" t="s">
        <v>2</v>
      </c>
      <c r="H19" s="24" t="s">
        <v>3</v>
      </c>
      <c r="I19" s="24" t="s">
        <v>9</v>
      </c>
      <c r="J19" s="29" t="s">
        <v>114</v>
      </c>
      <c r="K19" s="21">
        <f>K20</f>
        <v>83.36399999999999</v>
      </c>
      <c r="L19" s="21">
        <f>L20</f>
        <v>950.72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113</v>
      </c>
      <c r="G20" s="24" t="s">
        <v>8</v>
      </c>
      <c r="H20" s="24" t="s">
        <v>3</v>
      </c>
      <c r="I20" s="24" t="s">
        <v>9</v>
      </c>
      <c r="J20" s="14" t="s">
        <v>115</v>
      </c>
      <c r="K20" s="21">
        <f>87.755-4.391</f>
        <v>83.36399999999999</v>
      </c>
      <c r="L20" s="21">
        <f>1000.758-50.038</f>
        <v>950.72</v>
      </c>
    </row>
    <row r="21" spans="1:12" ht="46.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116</v>
      </c>
      <c r="G21" s="24" t="s">
        <v>2</v>
      </c>
      <c r="H21" s="24" t="s">
        <v>3</v>
      </c>
      <c r="I21" s="24" t="s">
        <v>9</v>
      </c>
      <c r="J21" s="33" t="s">
        <v>117</v>
      </c>
      <c r="K21" s="21">
        <f>K22</f>
        <v>4795.3763799999997</v>
      </c>
      <c r="L21" s="21">
        <f>L22</f>
        <v>4751.1313200000004</v>
      </c>
    </row>
    <row r="22" spans="1:12" ht="43.5" customHeight="1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116</v>
      </c>
      <c r="G22" s="24" t="s">
        <v>8</v>
      </c>
      <c r="H22" s="24" t="s">
        <v>3</v>
      </c>
      <c r="I22" s="24" t="s">
        <v>9</v>
      </c>
      <c r="J22" s="29" t="s">
        <v>118</v>
      </c>
      <c r="K22" s="21">
        <f>1086.01941+3709.35697</f>
        <v>4795.3763799999997</v>
      </c>
      <c r="L22" s="21">
        <f>1035.8149+3715.31642</f>
        <v>4751.1313200000004</v>
      </c>
    </row>
    <row r="23" spans="1:12" ht="75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12</v>
      </c>
      <c r="F23" s="24" t="s">
        <v>95</v>
      </c>
      <c r="G23" s="24" t="s">
        <v>2</v>
      </c>
      <c r="H23" s="24" t="s">
        <v>3</v>
      </c>
      <c r="I23" s="24" t="s">
        <v>9</v>
      </c>
      <c r="J23" s="15" t="s">
        <v>96</v>
      </c>
      <c r="K23" s="21">
        <f>K24</f>
        <v>19500</v>
      </c>
      <c r="L23" s="22">
        <f>L24</f>
        <v>20330.7</v>
      </c>
    </row>
    <row r="24" spans="1:12" ht="75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12</v>
      </c>
      <c r="F24" s="24" t="s">
        <v>95</v>
      </c>
      <c r="G24" s="24" t="s">
        <v>8</v>
      </c>
      <c r="H24" s="24" t="s">
        <v>3</v>
      </c>
      <c r="I24" s="24" t="s">
        <v>9</v>
      </c>
      <c r="J24" s="28" t="s">
        <v>112</v>
      </c>
      <c r="K24" s="21">
        <v>19500</v>
      </c>
      <c r="L24" s="22">
        <v>20330.7</v>
      </c>
    </row>
    <row r="25" spans="1:12" ht="21.75" customHeight="1">
      <c r="A25" s="25">
        <f t="shared" si="0"/>
        <v>17</v>
      </c>
      <c r="B25" s="24" t="s">
        <v>1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2</v>
      </c>
      <c r="H25" s="24" t="s">
        <v>3</v>
      </c>
      <c r="I25" s="24" t="s">
        <v>9</v>
      </c>
      <c r="J25" s="15" t="s">
        <v>21</v>
      </c>
      <c r="K25" s="21">
        <f t="shared" ref="K25:L25" si="1">K26</f>
        <v>37680.036650000002</v>
      </c>
      <c r="L25" s="22">
        <f t="shared" si="1"/>
        <v>38695.219299999997</v>
      </c>
    </row>
    <row r="26" spans="1:12" ht="32.25" customHeight="1">
      <c r="A26" s="25">
        <f t="shared" si="0"/>
        <v>18</v>
      </c>
      <c r="B26" s="24" t="s">
        <v>1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3</v>
      </c>
      <c r="I26" s="24" t="s">
        <v>9</v>
      </c>
      <c r="J26" s="15" t="s">
        <v>22</v>
      </c>
      <c r="K26" s="21">
        <f>SUM(K27:K36)</f>
        <v>37680.036650000002</v>
      </c>
      <c r="L26" s="22">
        <f>SUM(L27:L36)</f>
        <v>38695.219299999997</v>
      </c>
    </row>
    <row r="27" spans="1:12" ht="166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98</v>
      </c>
      <c r="I27" s="24" t="s">
        <v>9</v>
      </c>
      <c r="J27" s="14" t="s">
        <v>97</v>
      </c>
      <c r="K27" s="21">
        <v>330.3</v>
      </c>
      <c r="L27" s="22">
        <v>330.3</v>
      </c>
    </row>
    <row r="28" spans="1:12" ht="172.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65</v>
      </c>
      <c r="I28" s="24" t="s">
        <v>9</v>
      </c>
      <c r="J28" s="14" t="s">
        <v>66</v>
      </c>
      <c r="K28" s="21">
        <v>977.12564999999995</v>
      </c>
      <c r="L28" s="22">
        <v>1017.9083000000001</v>
      </c>
    </row>
    <row r="29" spans="1:12" ht="142.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23</v>
      </c>
      <c r="I29" s="24" t="s">
        <v>9</v>
      </c>
      <c r="J29" s="14" t="s">
        <v>77</v>
      </c>
      <c r="K29" s="21">
        <v>315.61099999999999</v>
      </c>
      <c r="L29" s="22">
        <v>315.61099999999999</v>
      </c>
    </row>
    <row r="30" spans="1:12" ht="171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24</v>
      </c>
      <c r="I30" s="24" t="s">
        <v>9</v>
      </c>
      <c r="J30" s="14" t="s">
        <v>78</v>
      </c>
      <c r="K30" s="21">
        <v>9</v>
      </c>
      <c r="L30" s="22">
        <v>9</v>
      </c>
    </row>
    <row r="31" spans="1:12" ht="110.25" customHeight="1">
      <c r="A31" s="25">
        <f t="shared" si="0"/>
        <v>23</v>
      </c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25</v>
      </c>
      <c r="I31" s="24" t="s">
        <v>9</v>
      </c>
      <c r="J31" s="14" t="s">
        <v>56</v>
      </c>
      <c r="K31" s="21">
        <v>810.5</v>
      </c>
      <c r="L31" s="22">
        <v>810.5</v>
      </c>
    </row>
    <row r="32" spans="1:12" ht="143.25" customHeight="1">
      <c r="A32" s="25">
        <f t="shared" si="0"/>
        <v>24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57</v>
      </c>
      <c r="I32" s="24" t="s">
        <v>9</v>
      </c>
      <c r="J32" s="14" t="s">
        <v>58</v>
      </c>
      <c r="K32" s="21">
        <v>84.3</v>
      </c>
      <c r="L32" s="22">
        <v>84.3</v>
      </c>
    </row>
    <row r="33" spans="1:12" ht="123.75" customHeight="1">
      <c r="A33" s="25">
        <f t="shared" si="0"/>
        <v>25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26</v>
      </c>
      <c r="I33" s="24" t="s">
        <v>9</v>
      </c>
      <c r="J33" s="14" t="s">
        <v>79</v>
      </c>
      <c r="K33" s="21">
        <v>19734.5</v>
      </c>
      <c r="L33" s="22">
        <v>20523.900000000001</v>
      </c>
    </row>
    <row r="34" spans="1:12" ht="127.5" customHeight="1">
      <c r="A34" s="25">
        <f t="shared" si="0"/>
        <v>26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27</v>
      </c>
      <c r="I34" s="24" t="s">
        <v>9</v>
      </c>
      <c r="J34" s="14" t="s">
        <v>59</v>
      </c>
      <c r="K34" s="21">
        <v>13699.7</v>
      </c>
      <c r="L34" s="22">
        <v>13699.7</v>
      </c>
    </row>
    <row r="35" spans="1:12" ht="168" customHeight="1">
      <c r="A35" s="25">
        <f t="shared" si="0"/>
        <v>27</v>
      </c>
      <c r="B35" s="24" t="s">
        <v>15</v>
      </c>
      <c r="C35" s="24" t="s">
        <v>13</v>
      </c>
      <c r="D35" s="24" t="s">
        <v>4</v>
      </c>
      <c r="E35" s="24" t="s">
        <v>19</v>
      </c>
      <c r="F35" s="24" t="s">
        <v>20</v>
      </c>
      <c r="G35" s="24" t="s">
        <v>8</v>
      </c>
      <c r="H35" s="24" t="s">
        <v>28</v>
      </c>
      <c r="I35" s="24" t="s">
        <v>9</v>
      </c>
      <c r="J35" s="14" t="s">
        <v>60</v>
      </c>
      <c r="K35" s="21">
        <v>424</v>
      </c>
      <c r="L35" s="22">
        <v>424</v>
      </c>
    </row>
    <row r="36" spans="1:12" ht="136.5" customHeight="1">
      <c r="A36" s="25">
        <f t="shared" si="0"/>
        <v>28</v>
      </c>
      <c r="B36" s="24" t="s">
        <v>15</v>
      </c>
      <c r="C36" s="24" t="s">
        <v>13</v>
      </c>
      <c r="D36" s="24" t="s">
        <v>4</v>
      </c>
      <c r="E36" s="24" t="s">
        <v>19</v>
      </c>
      <c r="F36" s="24" t="s">
        <v>20</v>
      </c>
      <c r="G36" s="24" t="s">
        <v>8</v>
      </c>
      <c r="H36" s="24" t="s">
        <v>29</v>
      </c>
      <c r="I36" s="24" t="s">
        <v>9</v>
      </c>
      <c r="J36" s="14" t="s">
        <v>80</v>
      </c>
      <c r="K36" s="21">
        <v>1295</v>
      </c>
      <c r="L36" s="22">
        <v>1480</v>
      </c>
    </row>
    <row r="37" spans="1:12" ht="31.5">
      <c r="A37" s="25">
        <f t="shared" si="0"/>
        <v>29</v>
      </c>
      <c r="B37" s="24" t="s">
        <v>1</v>
      </c>
      <c r="C37" s="24" t="s">
        <v>13</v>
      </c>
      <c r="D37" s="24" t="s">
        <v>4</v>
      </c>
      <c r="E37" s="24" t="s">
        <v>16</v>
      </c>
      <c r="F37" s="24" t="s">
        <v>1</v>
      </c>
      <c r="G37" s="24" t="s">
        <v>2</v>
      </c>
      <c r="H37" s="24" t="s">
        <v>3</v>
      </c>
      <c r="I37" s="24" t="s">
        <v>9</v>
      </c>
      <c r="J37" s="13" t="s">
        <v>30</v>
      </c>
      <c r="K37" s="19">
        <f>K38+K55+K57+K59+K61</f>
        <v>407037.60000000015</v>
      </c>
      <c r="L37" s="20">
        <f>L38+L55+L57+L59+L61</f>
        <v>404112.10000000009</v>
      </c>
    </row>
    <row r="38" spans="1:12" ht="45">
      <c r="A38" s="25">
        <f t="shared" si="0"/>
        <v>30</v>
      </c>
      <c r="B38" s="24" t="s">
        <v>1</v>
      </c>
      <c r="C38" s="24" t="s">
        <v>13</v>
      </c>
      <c r="D38" s="24" t="s">
        <v>4</v>
      </c>
      <c r="E38" s="24" t="s">
        <v>16</v>
      </c>
      <c r="F38" s="24" t="s">
        <v>11</v>
      </c>
      <c r="G38" s="24" t="s">
        <v>2</v>
      </c>
      <c r="H38" s="24" t="s">
        <v>3</v>
      </c>
      <c r="I38" s="24" t="s">
        <v>9</v>
      </c>
      <c r="J38" s="15" t="s">
        <v>31</v>
      </c>
      <c r="K38" s="21">
        <f t="shared" ref="K38:L38" si="2">K39</f>
        <v>394406.40000000008</v>
      </c>
      <c r="L38" s="22">
        <f t="shared" si="2"/>
        <v>394406.40000000008</v>
      </c>
    </row>
    <row r="39" spans="1:12" ht="50.25" customHeight="1">
      <c r="A39" s="25">
        <f t="shared" si="0"/>
        <v>31</v>
      </c>
      <c r="B39" s="24" t="s">
        <v>1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8</v>
      </c>
      <c r="H39" s="24" t="s">
        <v>3</v>
      </c>
      <c r="I39" s="24" t="s">
        <v>9</v>
      </c>
      <c r="J39" s="15" t="s">
        <v>32</v>
      </c>
      <c r="K39" s="21">
        <f>SUM(K40:K54)</f>
        <v>394406.40000000008</v>
      </c>
      <c r="L39" s="22">
        <f>SUM(L40:L54)</f>
        <v>394406.40000000008</v>
      </c>
    </row>
    <row r="40" spans="1:12" ht="172.5" customHeight="1">
      <c r="A40" s="25">
        <f t="shared" si="0"/>
        <v>32</v>
      </c>
      <c r="B40" s="24" t="s">
        <v>15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64</v>
      </c>
      <c r="I40" s="24" t="s">
        <v>9</v>
      </c>
      <c r="J40" s="14" t="s">
        <v>81</v>
      </c>
      <c r="K40" s="21">
        <f>620.5+111.8</f>
        <v>732.3</v>
      </c>
      <c r="L40" s="22">
        <f>620.5+111.8</f>
        <v>732.3</v>
      </c>
    </row>
    <row r="41" spans="1:12" ht="305.25" customHeight="1">
      <c r="A41" s="25">
        <f t="shared" si="0"/>
        <v>33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33</v>
      </c>
      <c r="I41" s="24" t="s">
        <v>9</v>
      </c>
      <c r="J41" s="14" t="s">
        <v>82</v>
      </c>
      <c r="K41" s="21">
        <f>47844.2+3023.5</f>
        <v>50867.7</v>
      </c>
      <c r="L41" s="22">
        <f>47844.2+3023.5</f>
        <v>50867.7</v>
      </c>
    </row>
    <row r="42" spans="1:12" ht="322.5" customHeight="1">
      <c r="A42" s="25">
        <f t="shared" si="0"/>
        <v>34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34</v>
      </c>
      <c r="I42" s="24" t="s">
        <v>9</v>
      </c>
      <c r="J42" s="14" t="s">
        <v>83</v>
      </c>
      <c r="K42" s="21">
        <f>32612.1+7.8+3457.8</f>
        <v>36077.699999999997</v>
      </c>
      <c r="L42" s="22">
        <f>32612.1+7.8+3457.8</f>
        <v>36077.699999999997</v>
      </c>
    </row>
    <row r="43" spans="1:12" ht="174.75" customHeight="1">
      <c r="A43" s="25">
        <f t="shared" si="0"/>
        <v>35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35</v>
      </c>
      <c r="I43" s="24" t="s">
        <v>9</v>
      </c>
      <c r="J43" s="14" t="s">
        <v>84</v>
      </c>
      <c r="K43" s="21">
        <v>41.2</v>
      </c>
      <c r="L43" s="22">
        <v>41.2</v>
      </c>
    </row>
    <row r="44" spans="1:12" ht="108.75" customHeight="1">
      <c r="A44" s="25">
        <f t="shared" si="0"/>
        <v>36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36</v>
      </c>
      <c r="I44" s="24" t="s">
        <v>9</v>
      </c>
      <c r="J44" s="14" t="s">
        <v>37</v>
      </c>
      <c r="K44" s="21">
        <f>575.9+112</f>
        <v>687.9</v>
      </c>
      <c r="L44" s="22">
        <f>575.9+112</f>
        <v>687.9</v>
      </c>
    </row>
    <row r="45" spans="1:12" ht="205.5" customHeight="1">
      <c r="A45" s="25">
        <f t="shared" si="0"/>
        <v>37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38</v>
      </c>
      <c r="I45" s="24" t="s">
        <v>9</v>
      </c>
      <c r="J45" s="14" t="s">
        <v>85</v>
      </c>
      <c r="K45" s="21">
        <v>403.2</v>
      </c>
      <c r="L45" s="22">
        <v>403.2</v>
      </c>
    </row>
    <row r="46" spans="1:12" ht="152.25" customHeight="1">
      <c r="A46" s="25">
        <f t="shared" si="0"/>
        <v>38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39</v>
      </c>
      <c r="I46" s="24" t="s">
        <v>9</v>
      </c>
      <c r="J46" s="14" t="s">
        <v>61</v>
      </c>
      <c r="K46" s="21">
        <f>122.7+9.9</f>
        <v>132.6</v>
      </c>
      <c r="L46" s="22">
        <f>122.7+9.9</f>
        <v>132.6</v>
      </c>
    </row>
    <row r="47" spans="1:12" ht="171" customHeight="1">
      <c r="A47" s="25">
        <f t="shared" si="0"/>
        <v>39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40</v>
      </c>
      <c r="I47" s="24" t="s">
        <v>9</v>
      </c>
      <c r="J47" s="14" t="s">
        <v>86</v>
      </c>
      <c r="K47" s="21">
        <f>2093.8+335.3</f>
        <v>2429.1000000000004</v>
      </c>
      <c r="L47" s="22">
        <f>2093.8+335.3</f>
        <v>2429.1000000000004</v>
      </c>
    </row>
    <row r="48" spans="1:12" ht="245.25" customHeight="1">
      <c r="A48" s="25">
        <f t="shared" si="0"/>
        <v>40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41</v>
      </c>
      <c r="I48" s="24" t="s">
        <v>9</v>
      </c>
      <c r="J48" s="14" t="s">
        <v>87</v>
      </c>
      <c r="K48" s="21">
        <v>598.29999999999995</v>
      </c>
      <c r="L48" s="22">
        <v>598.29999999999995</v>
      </c>
    </row>
    <row r="49" spans="1:12" ht="323.25" customHeight="1">
      <c r="A49" s="25">
        <f t="shared" si="0"/>
        <v>41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42</v>
      </c>
      <c r="I49" s="24" t="s">
        <v>9</v>
      </c>
      <c r="J49" s="14" t="s">
        <v>88</v>
      </c>
      <c r="K49" s="21">
        <v>136083.5</v>
      </c>
      <c r="L49" s="22">
        <v>136083.5</v>
      </c>
    </row>
    <row r="50" spans="1:12" ht="187.5" customHeight="1">
      <c r="A50" s="25">
        <f t="shared" si="0"/>
        <v>42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43</v>
      </c>
      <c r="I50" s="24" t="s">
        <v>9</v>
      </c>
      <c r="J50" s="14" t="s">
        <v>89</v>
      </c>
      <c r="K50" s="21">
        <v>10862.1</v>
      </c>
      <c r="L50" s="22">
        <v>10862.1</v>
      </c>
    </row>
    <row r="51" spans="1:12" ht="185.25" customHeight="1">
      <c r="A51" s="25">
        <f t="shared" si="0"/>
        <v>43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44</v>
      </c>
      <c r="I51" s="24" t="s">
        <v>9</v>
      </c>
      <c r="J51" s="14" t="s">
        <v>62</v>
      </c>
      <c r="K51" s="21">
        <v>43904.1</v>
      </c>
      <c r="L51" s="22">
        <v>43904.1</v>
      </c>
    </row>
    <row r="52" spans="1:12" ht="308.25" customHeight="1">
      <c r="A52" s="25">
        <f t="shared" si="0"/>
        <v>44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45</v>
      </c>
      <c r="I52" s="24" t="s">
        <v>9</v>
      </c>
      <c r="J52" s="14" t="s">
        <v>90</v>
      </c>
      <c r="K52" s="21">
        <v>104931.6</v>
      </c>
      <c r="L52" s="22">
        <v>104931.6</v>
      </c>
    </row>
    <row r="53" spans="1:12" ht="150">
      <c r="A53" s="25">
        <f t="shared" si="0"/>
        <v>45</v>
      </c>
      <c r="B53" s="24" t="s">
        <v>15</v>
      </c>
      <c r="C53" s="24" t="s">
        <v>13</v>
      </c>
      <c r="D53" s="24" t="s">
        <v>4</v>
      </c>
      <c r="E53" s="24" t="s">
        <v>16</v>
      </c>
      <c r="F53" s="24" t="s">
        <v>11</v>
      </c>
      <c r="G53" s="24" t="s">
        <v>8</v>
      </c>
      <c r="H53" s="24" t="s">
        <v>46</v>
      </c>
      <c r="I53" s="24" t="s">
        <v>9</v>
      </c>
      <c r="J53" s="14" t="s">
        <v>55</v>
      </c>
      <c r="K53" s="21">
        <f>615.9+111.8</f>
        <v>727.69999999999993</v>
      </c>
      <c r="L53" s="22">
        <f>615.9+111.8</f>
        <v>727.69999999999993</v>
      </c>
    </row>
    <row r="54" spans="1:12" ht="123" customHeight="1">
      <c r="A54" s="25">
        <f t="shared" si="0"/>
        <v>46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11</v>
      </c>
      <c r="G54" s="24" t="s">
        <v>8</v>
      </c>
      <c r="H54" s="24" t="s">
        <v>47</v>
      </c>
      <c r="I54" s="24" t="s">
        <v>9</v>
      </c>
      <c r="J54" s="14" t="s">
        <v>91</v>
      </c>
      <c r="K54" s="21">
        <v>5927.4</v>
      </c>
      <c r="L54" s="22">
        <v>5927.4</v>
      </c>
    </row>
    <row r="55" spans="1:12" ht="94.5" customHeight="1">
      <c r="A55" s="25">
        <f t="shared" si="0"/>
        <v>47</v>
      </c>
      <c r="B55" s="24" t="s">
        <v>1</v>
      </c>
      <c r="C55" s="24" t="s">
        <v>13</v>
      </c>
      <c r="D55" s="24" t="s">
        <v>4</v>
      </c>
      <c r="E55" s="24" t="s">
        <v>16</v>
      </c>
      <c r="F55" s="24" t="s">
        <v>48</v>
      </c>
      <c r="G55" s="24" t="s">
        <v>2</v>
      </c>
      <c r="H55" s="24" t="s">
        <v>3</v>
      </c>
      <c r="I55" s="24" t="s">
        <v>9</v>
      </c>
      <c r="J55" s="15" t="s">
        <v>49</v>
      </c>
      <c r="K55" s="21">
        <f t="shared" ref="K55:L55" si="3">K56</f>
        <v>3209.2</v>
      </c>
      <c r="L55" s="22">
        <f t="shared" si="3"/>
        <v>3209.2</v>
      </c>
    </row>
    <row r="56" spans="1:12" ht="168" customHeight="1">
      <c r="A56" s="25">
        <f t="shared" si="0"/>
        <v>48</v>
      </c>
      <c r="B56" s="24" t="s">
        <v>15</v>
      </c>
      <c r="C56" s="24" t="s">
        <v>13</v>
      </c>
      <c r="D56" s="24" t="s">
        <v>4</v>
      </c>
      <c r="E56" s="24" t="s">
        <v>16</v>
      </c>
      <c r="F56" s="24" t="s">
        <v>48</v>
      </c>
      <c r="G56" s="24" t="s">
        <v>8</v>
      </c>
      <c r="H56" s="24" t="s">
        <v>3</v>
      </c>
      <c r="I56" s="24" t="s">
        <v>9</v>
      </c>
      <c r="J56" s="14" t="s">
        <v>92</v>
      </c>
      <c r="K56" s="21">
        <v>3209.2</v>
      </c>
      <c r="L56" s="22">
        <v>3209.2</v>
      </c>
    </row>
    <row r="57" spans="1:12" ht="104.25" customHeight="1">
      <c r="A57" s="25">
        <f t="shared" si="0"/>
        <v>49</v>
      </c>
      <c r="B57" s="24" t="s">
        <v>1</v>
      </c>
      <c r="C57" s="24" t="s">
        <v>13</v>
      </c>
      <c r="D57" s="24" t="s">
        <v>4</v>
      </c>
      <c r="E57" s="24" t="s">
        <v>50</v>
      </c>
      <c r="F57" s="24" t="s">
        <v>104</v>
      </c>
      <c r="G57" s="24" t="s">
        <v>2</v>
      </c>
      <c r="H57" s="24" t="s">
        <v>3</v>
      </c>
      <c r="I57" s="24" t="s">
        <v>9</v>
      </c>
      <c r="J57" s="15" t="s">
        <v>105</v>
      </c>
      <c r="K57" s="21">
        <f t="shared" ref="K57:L57" si="4">K58</f>
        <v>6111.9</v>
      </c>
      <c r="L57" s="22">
        <f t="shared" si="4"/>
        <v>3055.9</v>
      </c>
    </row>
    <row r="58" spans="1:12" ht="168" customHeight="1">
      <c r="A58" s="25">
        <f t="shared" si="0"/>
        <v>50</v>
      </c>
      <c r="B58" s="24" t="s">
        <v>15</v>
      </c>
      <c r="C58" s="24" t="s">
        <v>13</v>
      </c>
      <c r="D58" s="24" t="s">
        <v>4</v>
      </c>
      <c r="E58" s="24" t="s">
        <v>50</v>
      </c>
      <c r="F58" s="24" t="s">
        <v>104</v>
      </c>
      <c r="G58" s="24" t="s">
        <v>8</v>
      </c>
      <c r="H58" s="24" t="s">
        <v>3</v>
      </c>
      <c r="I58" s="24" t="s">
        <v>9</v>
      </c>
      <c r="J58" s="14" t="s">
        <v>106</v>
      </c>
      <c r="K58" s="21">
        <v>6111.9</v>
      </c>
      <c r="L58" s="22">
        <v>3055.9</v>
      </c>
    </row>
    <row r="59" spans="1:12" ht="48.75" customHeight="1">
      <c r="A59" s="25">
        <f t="shared" si="0"/>
        <v>51</v>
      </c>
      <c r="B59" s="24" t="s">
        <v>1</v>
      </c>
      <c r="C59" s="24" t="s">
        <v>13</v>
      </c>
      <c r="D59" s="24" t="s">
        <v>4</v>
      </c>
      <c r="E59" s="24" t="s">
        <v>50</v>
      </c>
      <c r="F59" s="24" t="s">
        <v>51</v>
      </c>
      <c r="G59" s="24" t="s">
        <v>2</v>
      </c>
      <c r="H59" s="24" t="s">
        <v>3</v>
      </c>
      <c r="I59" s="24" t="s">
        <v>9</v>
      </c>
      <c r="J59" s="15" t="s">
        <v>52</v>
      </c>
      <c r="K59" s="21">
        <f t="shared" ref="K59:L59" si="5">K60</f>
        <v>3299.7</v>
      </c>
      <c r="L59" s="22">
        <f t="shared" si="5"/>
        <v>3359.6</v>
      </c>
    </row>
    <row r="60" spans="1:12" ht="48.75" customHeight="1">
      <c r="A60" s="25">
        <f t="shared" si="0"/>
        <v>52</v>
      </c>
      <c r="B60" s="24" t="s">
        <v>15</v>
      </c>
      <c r="C60" s="24" t="s">
        <v>13</v>
      </c>
      <c r="D60" s="24" t="s">
        <v>4</v>
      </c>
      <c r="E60" s="24" t="s">
        <v>50</v>
      </c>
      <c r="F60" s="24" t="s">
        <v>51</v>
      </c>
      <c r="G60" s="24" t="s">
        <v>8</v>
      </c>
      <c r="H60" s="24" t="s">
        <v>3</v>
      </c>
      <c r="I60" s="24" t="s">
        <v>9</v>
      </c>
      <c r="J60" s="14" t="s">
        <v>63</v>
      </c>
      <c r="K60" s="21">
        <v>3299.7</v>
      </c>
      <c r="L60" s="22">
        <v>3359.6</v>
      </c>
    </row>
    <row r="61" spans="1:12" ht="79.5" customHeight="1">
      <c r="A61" s="25">
        <f t="shared" si="0"/>
        <v>53</v>
      </c>
      <c r="B61" s="24" t="s">
        <v>1</v>
      </c>
      <c r="C61" s="24" t="s">
        <v>13</v>
      </c>
      <c r="D61" s="24" t="s">
        <v>4</v>
      </c>
      <c r="E61" s="24" t="s">
        <v>50</v>
      </c>
      <c r="F61" s="24" t="s">
        <v>10</v>
      </c>
      <c r="G61" s="24" t="s">
        <v>2</v>
      </c>
      <c r="H61" s="24" t="s">
        <v>3</v>
      </c>
      <c r="I61" s="24" t="s">
        <v>9</v>
      </c>
      <c r="J61" s="16" t="s">
        <v>53</v>
      </c>
      <c r="K61" s="21">
        <f t="shared" ref="K61:L61" si="6">K62</f>
        <v>10.4</v>
      </c>
      <c r="L61" s="22">
        <f t="shared" si="6"/>
        <v>81</v>
      </c>
    </row>
    <row r="62" spans="1:12" ht="96.75" customHeight="1">
      <c r="A62" s="25">
        <f t="shared" si="0"/>
        <v>54</v>
      </c>
      <c r="B62" s="24" t="s">
        <v>15</v>
      </c>
      <c r="C62" s="24" t="s">
        <v>13</v>
      </c>
      <c r="D62" s="24" t="s">
        <v>4</v>
      </c>
      <c r="E62" s="24" t="s">
        <v>50</v>
      </c>
      <c r="F62" s="24" t="s">
        <v>10</v>
      </c>
      <c r="G62" s="24" t="s">
        <v>8</v>
      </c>
      <c r="H62" s="24" t="s">
        <v>3</v>
      </c>
      <c r="I62" s="24" t="s">
        <v>9</v>
      </c>
      <c r="J62" s="14" t="s">
        <v>54</v>
      </c>
      <c r="K62" s="21">
        <v>10.4</v>
      </c>
      <c r="L62" s="22">
        <v>81</v>
      </c>
    </row>
    <row r="63" spans="1:12" ht="15.75">
      <c r="A63" s="25">
        <f t="shared" si="0"/>
        <v>55</v>
      </c>
      <c r="B63" s="24" t="s">
        <v>15</v>
      </c>
      <c r="C63" s="24" t="s">
        <v>13</v>
      </c>
      <c r="D63" s="24" t="s">
        <v>4</v>
      </c>
      <c r="E63" s="24" t="s">
        <v>124</v>
      </c>
      <c r="F63" s="24" t="s">
        <v>1</v>
      </c>
      <c r="G63" s="24" t="s">
        <v>2</v>
      </c>
      <c r="H63" s="24" t="s">
        <v>3</v>
      </c>
      <c r="I63" s="24" t="s">
        <v>9</v>
      </c>
      <c r="J63" s="34" t="s">
        <v>119</v>
      </c>
      <c r="K63" s="35">
        <f>K64</f>
        <v>18248.7</v>
      </c>
      <c r="L63" s="35">
        <f>L64</f>
        <v>18248.7</v>
      </c>
    </row>
    <row r="64" spans="1:12" ht="120">
      <c r="A64" s="25">
        <f t="shared" si="0"/>
        <v>56</v>
      </c>
      <c r="B64" s="9" t="s">
        <v>15</v>
      </c>
      <c r="C64" s="9" t="s">
        <v>13</v>
      </c>
      <c r="D64" s="24" t="s">
        <v>4</v>
      </c>
      <c r="E64" s="24" t="s">
        <v>121</v>
      </c>
      <c r="F64" s="24" t="s">
        <v>122</v>
      </c>
      <c r="G64" s="24" t="s">
        <v>8</v>
      </c>
      <c r="H64" s="24" t="s">
        <v>123</v>
      </c>
      <c r="I64" s="24" t="s">
        <v>9</v>
      </c>
      <c r="J64" s="58" t="s">
        <v>120</v>
      </c>
      <c r="K64" s="59">
        <v>18248.7</v>
      </c>
      <c r="L64" s="59">
        <v>18248.7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6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2019-11-08T07:21:04Z</cp:lastPrinted>
  <dcterms:created xsi:type="dcterms:W3CDTF">2011-10-25T01:53:01Z</dcterms:created>
  <dcterms:modified xsi:type="dcterms:W3CDTF">2020-04-29T05:43:17Z</dcterms:modified>
</cp:coreProperties>
</file>