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7  доходов  2021-22" sheetId="1" r:id="rId1"/>
  </sheets>
  <definedNames>
    <definedName name="_xlnm.Print_Titles" localSheetId="0">'Приложение 7  доходов  2021-22'!$8:$8</definedName>
  </definedNames>
  <calcPr calcId="124519"/>
</workbook>
</file>

<file path=xl/calcChain.xml><?xml version="1.0" encoding="utf-8"?>
<calcChain xmlns="http://schemas.openxmlformats.org/spreadsheetml/2006/main">
  <c r="L111" i="1"/>
  <c r="K111"/>
  <c r="A112"/>
  <c r="A113" s="1"/>
  <c r="A114" s="1"/>
  <c r="L106" l="1"/>
  <c r="K106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K99"/>
  <c r="L99"/>
  <c r="K95"/>
  <c r="K94" s="1"/>
  <c r="L95"/>
  <c r="L94" s="1"/>
  <c r="K91" l="1"/>
  <c r="L91"/>
  <c r="K69"/>
  <c r="L69"/>
  <c r="K27" l="1"/>
  <c r="L27"/>
  <c r="K25"/>
  <c r="L25"/>
  <c r="K23"/>
  <c r="L23"/>
  <c r="K21" l="1"/>
  <c r="L21"/>
  <c r="K78"/>
  <c r="K77" s="1"/>
  <c r="L78"/>
  <c r="L77" s="1"/>
  <c r="K110" l="1"/>
  <c r="K105" s="1"/>
  <c r="L110"/>
  <c r="L105" s="1"/>
  <c r="K52"/>
  <c r="L52"/>
  <c r="K12"/>
  <c r="K11" s="1"/>
  <c r="L12"/>
  <c r="L11" s="1"/>
  <c r="K14"/>
  <c r="L14"/>
  <c r="K20"/>
  <c r="K19" s="1"/>
  <c r="L20"/>
  <c r="L19" s="1"/>
  <c r="K30"/>
  <c r="L30"/>
  <c r="K33"/>
  <c r="L33"/>
  <c r="K35"/>
  <c r="L35"/>
  <c r="K38"/>
  <c r="L38"/>
  <c r="K41"/>
  <c r="L41"/>
  <c r="K43"/>
  <c r="L43"/>
  <c r="K46"/>
  <c r="L46"/>
  <c r="K48"/>
  <c r="L48"/>
  <c r="K54"/>
  <c r="L54"/>
  <c r="K56"/>
  <c r="L56"/>
  <c r="K59"/>
  <c r="K58" s="1"/>
  <c r="L59"/>
  <c r="L58" s="1"/>
  <c r="K62"/>
  <c r="K61" s="1"/>
  <c r="L62"/>
  <c r="L61" s="1"/>
  <c r="K66"/>
  <c r="K65" s="1"/>
  <c r="L66"/>
  <c r="L65" s="1"/>
  <c r="K74"/>
  <c r="K73" s="1"/>
  <c r="L74"/>
  <c r="L73" s="1"/>
  <c r="K82"/>
  <c r="K81" s="1"/>
  <c r="L82"/>
  <c r="L81" s="1"/>
  <c r="K86"/>
  <c r="L86"/>
  <c r="K88"/>
  <c r="L88"/>
  <c r="K90"/>
  <c r="L90"/>
  <c r="K103"/>
  <c r="K102" s="1"/>
  <c r="K101" s="1"/>
  <c r="L103"/>
  <c r="L102" s="1"/>
  <c r="L101" s="1"/>
  <c r="K51" l="1"/>
  <c r="L51"/>
  <c r="K85"/>
  <c r="K84" s="1"/>
  <c r="L85"/>
  <c r="L84" s="1"/>
  <c r="L76"/>
  <c r="L72" s="1"/>
  <c r="K76"/>
  <c r="K72" s="1"/>
  <c r="L50"/>
  <c r="K50"/>
  <c r="K45"/>
  <c r="L45"/>
  <c r="L40"/>
  <c r="L37" s="1"/>
  <c r="K40"/>
  <c r="K37" s="1"/>
  <c r="L29"/>
  <c r="K29"/>
  <c r="L10"/>
  <c r="K10"/>
  <c r="K9" l="1"/>
  <c r="L9"/>
  <c r="L114" l="1"/>
  <c r="K114"/>
</calcChain>
</file>

<file path=xl/sharedStrings.xml><?xml version="1.0" encoding="utf-8"?>
<sst xmlns="http://schemas.openxmlformats.org/spreadsheetml/2006/main" count="964" uniqueCount="181">
  <si>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</si>
  <si>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</si>
  <si>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</si>
  <si>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</si>
  <si>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</si>
  <si>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</si>
  <si>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</si>
  <si>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</si>
  <si>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</si>
  <si>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</si>
  <si>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</si>
  <si>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</si>
  <si>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</si>
  <si>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</si>
  <si>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</si>
  <si>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</si>
  <si>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</si>
  <si>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</si>
  <si>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</si>
  <si>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</si>
  <si>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</si>
  <si>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</si>
  <si>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</si>
  <si>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</si>
  <si>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</si>
  <si>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</si>
  <si>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</si>
  <si>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</si>
  <si>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</si>
  <si>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</si>
  <si>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</si>
  <si>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</si>
  <si>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</si>
  <si>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</si>
  <si>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</si>
  <si>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</si>
  <si>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</si>
  <si>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</si>
  <si>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</si>
  <si>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</si>
  <si>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</si>
  <si>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</si>
  <si>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</si>
  <si>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</si>
  <si>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</si>
  <si>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</si>
  <si>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</si>
  <si>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</si>
  <si>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</si>
  <si>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</si>
  <si>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</si>
  <si>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</si>
  <si>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</si>
  <si>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</si>
  <si>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</si>
  <si>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</si>
  <si>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</si>
  <si>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</si>
  <si>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</si>
  <si>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</si>
  <si>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</si>
  <si>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</si>
  <si>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</si>
  <si>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</si>
  <si>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</si>
  <si>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</si>
  <si>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</si>
  <si>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</si>
  <si>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</si>
  <si>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</si>
  <si>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</si>
  <si>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</si>
  <si>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</si>
  <si>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</si>
  <si>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</si>
  <si>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</si>
  <si>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</si>
  <si>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</si>
  <si>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</si>
  <si>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</si>
  <si>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</si>
  <si>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</si>
  <si>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</si>
  <si>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</si>
  <si>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</si>
  <si>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</si>
  <si>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</si>
  <si>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</si>
  <si>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</si>
  <si>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</si>
  <si>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</si>
  <si>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</si>
  <si>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</si>
  <si>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</si>
  <si>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</si>
  <si>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</si>
  <si>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</si>
  <si>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</si>
  <si>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</si>
  <si>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</si>
  <si>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</si>
  <si>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</si>
  <si>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</si>
  <si>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</si>
  <si>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</si>
  <si>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</si>
  <si>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</si>
  <si>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</si>
  <si>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</si>
  <si>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</si>
  <si>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</si>
  <si>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</si>
  <si>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</si>
  <si>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</si>
  <si>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</si>
  <si>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</si>
  <si>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</si>
  <si>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</si>
  <si>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</si>
  <si>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</si>
  <si>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</si>
  <si>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</si>
  <si>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</si>
  <si>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</si>
  <si>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</si>
  <si>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</si>
  <si>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</si>
  <si>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</si>
  <si>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</si>
  <si>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</si>
  <si>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</si>
  <si>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</si>
  <si>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</si>
  <si>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</si>
  <si>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</si>
  <si>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</si>
  <si>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</si>
  <si>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Единый налог на вмененный доход для отдельных видов деятельности( за налоговые периоды, истекшие до 1 января 2011 года)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</si>
  <si>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</si>
  <si>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</si>
  <si>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</si>
  <si>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</si>
  <si>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</si>
  <si>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</si>
  <si>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</si>
  <si>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</si>
  <si>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</si>
  <si>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</si>
  <si>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</si>
  <si>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</si>
  <si>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</si>
  <si>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</si>
  <si>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</si>
  <si>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</si>
  <si>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</si>
  <si>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</si>
  <si>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</si>
  <si>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</si>
  <si>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</si>
  <si>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</si>
  <si>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</si>
  <si>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</si>
  <si>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</si>
  <si>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</si>
  <si>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</si>
  <si>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</si>
  <si>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</si>
  <si>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</si>
  <si>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</si>
  <si>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</si>
  <si>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</si>
  <si>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</si>
  <si>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</si>
  <si>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2021 год,
тыс.руб.</t>
  </si>
  <si>
    <t>2022 год,
тыс.руб.</t>
  </si>
  <si>
    <t xml:space="preserve">Доходы  бюджета  г.Дивногорска на плановый период  2021-2022 годов </t>
  </si>
  <si>
    <t>Наименование кода классификации 
доходов бюджета</t>
  </si>
  <si>
    <t>40</t>
  </si>
  <si>
    <t>Иные межбюджетные трансферты</t>
  </si>
  <si>
    <r>
      <rPr>
        <b/>
        <sz val="12"/>
        <rFont val="Arial"/>
        <family val="2"/>
        <charset val="204"/>
      </rPr>
      <t>Приложение 6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№49-316 -ГС"О бюджете города
 Дивногорска на 2020 год и плановый период 2021-2022 годов"</t>
    </r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</si>
  <si>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23 декабря 2020 г. № 6 - 39 -ГС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</si>
</sst>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9" applyFont="1" applyFill="1" applyAlignment="1" applyProtection="1">
      <alignment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center" vertical="center"/>
    </xf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8" fillId="0" borderId="1" xfId="0" applyNumberFormat="1" applyFont="1" applyFill="1" applyBorder="1" applyAlignment="1">
      <alignment vertical="center"/>
    </xf>
    <xf numFmtId="0" fontId="15" fillId="2" borderId="1" xfId="0" applyFont="1" applyFill="1" applyBorder="1"/>
    <xf numFmtId="0" fontId="7" fillId="0" borderId="0" xfId="0" applyFont="1" applyAlignment="1">
      <alignment horizontal="right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</cellXfs>
  <cellStyles count="10">
    <cellStyle name="Гиперссылка" xfId="9" builtinId="8"/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4"/>
  <sheetViews>
    <sheetView tabSelected="1" view="pageBreakPreview" zoomScale="98" zoomScaleSheetLayoutView="98" workbookViewId="0">
      <selection activeCell="J5" sqref="J5:J7"/>
    </sheetView>
  </sheetViews>
  <sheetFormatPr defaultRowHeight="12.75"/>
  <cols>
    <col min="1" max="1" width="4.28515625" style="30" customWidth="1"/>
    <col min="2" max="2" width="5.28515625" style="30" customWidth="1"/>
    <col min="3" max="3" width="3.28515625" style="30" customWidth="1"/>
    <col min="4" max="4" width="4" style="30" customWidth="1"/>
    <col min="5" max="5" width="3.7109375" style="30" customWidth="1"/>
    <col min="6" max="6" width="5.5703125" style="30" customWidth="1"/>
    <col min="7" max="7" width="3.85546875" style="30" customWidth="1"/>
    <col min="8" max="8" width="7.28515625" style="30" customWidth="1"/>
    <col min="9" max="9" width="5.42578125" style="30" customWidth="1"/>
    <col min="10" max="10" width="44.7109375" style="31" customWidth="1"/>
    <col min="11" max="11" width="15.85546875" style="32" customWidth="1"/>
    <col min="12" max="12" width="13.7109375" style="32" customWidth="1"/>
  </cols>
  <sheetData>
    <row r="1" spans="1:12" ht="96" customHeight="1">
      <c r="B1" s="48" t="s">
        <v>180</v>
      </c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ht="81" customHeight="1">
      <c r="A2" s="55" t="s">
        <v>179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5">
      <c r="A3" s="34"/>
      <c r="B3" s="35"/>
      <c r="C3" s="35"/>
      <c r="D3" s="35"/>
      <c r="E3" s="35"/>
      <c r="F3" s="35"/>
      <c r="G3" s="35"/>
      <c r="H3" s="35"/>
      <c r="I3" s="35"/>
      <c r="J3" s="3"/>
    </row>
    <row r="4" spans="1:12" ht="15.75" customHeight="1">
      <c r="A4" s="56" t="s">
        <v>175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2" ht="30.75" customHeight="1">
      <c r="A5" s="49" t="s">
        <v>138</v>
      </c>
      <c r="B5" s="58" t="s">
        <v>86</v>
      </c>
      <c r="C5" s="59"/>
      <c r="D5" s="59"/>
      <c r="E5" s="59"/>
      <c r="F5" s="59"/>
      <c r="G5" s="59"/>
      <c r="H5" s="59"/>
      <c r="I5" s="60"/>
      <c r="J5" s="52" t="s">
        <v>176</v>
      </c>
      <c r="K5" s="57" t="s">
        <v>173</v>
      </c>
      <c r="L5" s="57" t="s">
        <v>174</v>
      </c>
    </row>
    <row r="6" spans="1:12" ht="66" customHeight="1">
      <c r="A6" s="50"/>
      <c r="B6" s="61" t="s">
        <v>172</v>
      </c>
      <c r="C6" s="58" t="s">
        <v>87</v>
      </c>
      <c r="D6" s="59"/>
      <c r="E6" s="59"/>
      <c r="F6" s="59"/>
      <c r="G6" s="60"/>
      <c r="H6" s="58" t="s">
        <v>88</v>
      </c>
      <c r="I6" s="60"/>
      <c r="J6" s="53"/>
      <c r="K6" s="57"/>
      <c r="L6" s="57"/>
    </row>
    <row r="7" spans="1:12" ht="141">
      <c r="A7" s="51"/>
      <c r="B7" s="62"/>
      <c r="C7" s="33" t="s">
        <v>165</v>
      </c>
      <c r="D7" s="33" t="s">
        <v>166</v>
      </c>
      <c r="E7" s="33" t="s">
        <v>167</v>
      </c>
      <c r="F7" s="33" t="s">
        <v>168</v>
      </c>
      <c r="G7" s="33" t="s">
        <v>169</v>
      </c>
      <c r="H7" s="33" t="s">
        <v>170</v>
      </c>
      <c r="I7" s="33" t="s">
        <v>171</v>
      </c>
      <c r="J7" s="54"/>
      <c r="K7" s="57"/>
      <c r="L7" s="57"/>
    </row>
    <row r="8" spans="1:12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  <c r="L8" s="6">
        <v>11</v>
      </c>
    </row>
    <row r="9" spans="1:12" ht="31.5">
      <c r="A9" s="38">
        <v>1</v>
      </c>
      <c r="B9" s="7" t="s">
        <v>76</v>
      </c>
      <c r="C9" s="7" t="s">
        <v>77</v>
      </c>
      <c r="D9" s="7" t="s">
        <v>78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26</v>
      </c>
      <c r="K9" s="39">
        <f>K10+K29+K37+K45+K50+K65+K72+K84+K90+K94+K19+K101</f>
        <v>517558.3</v>
      </c>
      <c r="L9" s="39">
        <f>L10+L29+L37+L45+L50+L65+L72+L84+L90+L94+L19+L101</f>
        <v>563660.9</v>
      </c>
    </row>
    <row r="10" spans="1:12" ht="22.5" customHeight="1">
      <c r="A10" s="38">
        <f>A9+1</f>
        <v>2</v>
      </c>
      <c r="B10" s="7" t="s">
        <v>76</v>
      </c>
      <c r="C10" s="7" t="s">
        <v>77</v>
      </c>
      <c r="D10" s="7" t="s">
        <v>80</v>
      </c>
      <c r="E10" s="7" t="s">
        <v>78</v>
      </c>
      <c r="F10" s="7" t="s">
        <v>76</v>
      </c>
      <c r="G10" s="7" t="s">
        <v>78</v>
      </c>
      <c r="H10" s="7" t="s">
        <v>79</v>
      </c>
      <c r="I10" s="7" t="s">
        <v>76</v>
      </c>
      <c r="J10" s="8" t="s">
        <v>6</v>
      </c>
      <c r="K10" s="39">
        <f t="shared" ref="K10:L10" si="0">K11+K14</f>
        <v>380302</v>
      </c>
      <c r="L10" s="39">
        <f t="shared" si="0"/>
        <v>423232</v>
      </c>
    </row>
    <row r="11" spans="1:12" ht="15.75">
      <c r="A11" s="38">
        <f t="shared" ref="A11:A74" si="1">A10+1</f>
        <v>3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76</v>
      </c>
      <c r="G11" s="7" t="s">
        <v>78</v>
      </c>
      <c r="H11" s="7" t="s">
        <v>79</v>
      </c>
      <c r="I11" s="7" t="s">
        <v>81</v>
      </c>
      <c r="J11" s="8" t="s">
        <v>7</v>
      </c>
      <c r="K11" s="39">
        <f t="shared" ref="K11:L12" si="2">K12</f>
        <v>220778</v>
      </c>
      <c r="L11" s="39">
        <f t="shared" si="2"/>
        <v>259426</v>
      </c>
    </row>
    <row r="12" spans="1:12" ht="61.5" customHeight="1">
      <c r="A12" s="38">
        <f t="shared" si="1"/>
        <v>4</v>
      </c>
      <c r="B12" s="7" t="s">
        <v>76</v>
      </c>
      <c r="C12" s="7" t="s">
        <v>77</v>
      </c>
      <c r="D12" s="7" t="s">
        <v>80</v>
      </c>
      <c r="E12" s="7" t="s">
        <v>80</v>
      </c>
      <c r="F12" s="7" t="s">
        <v>82</v>
      </c>
      <c r="G12" s="7" t="s">
        <v>78</v>
      </c>
      <c r="H12" s="7" t="s">
        <v>79</v>
      </c>
      <c r="I12" s="7" t="s">
        <v>81</v>
      </c>
      <c r="J12" s="9" t="s">
        <v>8</v>
      </c>
      <c r="K12" s="40">
        <f t="shared" si="2"/>
        <v>220778</v>
      </c>
      <c r="L12" s="40">
        <f t="shared" si="2"/>
        <v>259426</v>
      </c>
    </row>
    <row r="13" spans="1:12" ht="76.5" customHeight="1">
      <c r="A13" s="38">
        <f t="shared" si="1"/>
        <v>5</v>
      </c>
      <c r="B13" s="7" t="s">
        <v>83</v>
      </c>
      <c r="C13" s="7" t="s">
        <v>77</v>
      </c>
      <c r="D13" s="7" t="s">
        <v>80</v>
      </c>
      <c r="E13" s="7" t="s">
        <v>80</v>
      </c>
      <c r="F13" s="7" t="s">
        <v>84</v>
      </c>
      <c r="G13" s="7" t="s">
        <v>85</v>
      </c>
      <c r="H13" s="7" t="s">
        <v>79</v>
      </c>
      <c r="I13" s="7" t="s">
        <v>81</v>
      </c>
      <c r="J13" s="9" t="s">
        <v>64</v>
      </c>
      <c r="K13" s="40">
        <v>220778</v>
      </c>
      <c r="L13" s="40">
        <v>259426</v>
      </c>
    </row>
    <row r="14" spans="1:12" ht="15.75">
      <c r="A14" s="38">
        <f t="shared" si="1"/>
        <v>6</v>
      </c>
      <c r="B14" s="7" t="s">
        <v>76</v>
      </c>
      <c r="C14" s="7" t="s">
        <v>77</v>
      </c>
      <c r="D14" s="7" t="s">
        <v>80</v>
      </c>
      <c r="E14" s="7" t="s">
        <v>85</v>
      </c>
      <c r="F14" s="7" t="s">
        <v>76</v>
      </c>
      <c r="G14" s="7" t="s">
        <v>80</v>
      </c>
      <c r="H14" s="7" t="s">
        <v>79</v>
      </c>
      <c r="I14" s="7" t="s">
        <v>81</v>
      </c>
      <c r="J14" s="8" t="s">
        <v>9</v>
      </c>
      <c r="K14" s="39">
        <f t="shared" ref="K14:L14" si="3">SUM(K15:K18)</f>
        <v>159524</v>
      </c>
      <c r="L14" s="39">
        <f t="shared" si="3"/>
        <v>163806</v>
      </c>
    </row>
    <row r="15" spans="1:12" ht="123.75" customHeight="1">
      <c r="A15" s="38">
        <f t="shared" si="1"/>
        <v>7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82</v>
      </c>
      <c r="G15" s="7" t="s">
        <v>80</v>
      </c>
      <c r="H15" s="7" t="s">
        <v>79</v>
      </c>
      <c r="I15" s="7" t="s">
        <v>81</v>
      </c>
      <c r="J15" s="10" t="s">
        <v>39</v>
      </c>
      <c r="K15" s="40">
        <v>157298</v>
      </c>
      <c r="L15" s="40">
        <v>161497</v>
      </c>
    </row>
    <row r="16" spans="1:12" ht="172.5" customHeight="1">
      <c r="A16" s="38">
        <f t="shared" si="1"/>
        <v>8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89</v>
      </c>
      <c r="G16" s="7" t="s">
        <v>80</v>
      </c>
      <c r="H16" s="7" t="s">
        <v>79</v>
      </c>
      <c r="I16" s="7" t="s">
        <v>81</v>
      </c>
      <c r="J16" s="9" t="s">
        <v>40</v>
      </c>
      <c r="K16" s="40">
        <v>561</v>
      </c>
      <c r="L16" s="40">
        <v>581</v>
      </c>
    </row>
    <row r="17" spans="1:12" ht="77.25" customHeight="1">
      <c r="A17" s="38">
        <f t="shared" si="1"/>
        <v>9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90</v>
      </c>
      <c r="G17" s="7" t="s">
        <v>80</v>
      </c>
      <c r="H17" s="7" t="s">
        <v>79</v>
      </c>
      <c r="I17" s="7" t="s">
        <v>81</v>
      </c>
      <c r="J17" s="11" t="s">
        <v>41</v>
      </c>
      <c r="K17" s="41">
        <v>1542</v>
      </c>
      <c r="L17" s="41">
        <v>1600</v>
      </c>
    </row>
    <row r="18" spans="1:12" ht="152.25" customHeight="1">
      <c r="A18" s="38">
        <f t="shared" si="1"/>
        <v>10</v>
      </c>
      <c r="B18" s="7" t="s">
        <v>83</v>
      </c>
      <c r="C18" s="7" t="s">
        <v>77</v>
      </c>
      <c r="D18" s="7" t="s">
        <v>80</v>
      </c>
      <c r="E18" s="7" t="s">
        <v>85</v>
      </c>
      <c r="F18" s="7" t="s">
        <v>91</v>
      </c>
      <c r="G18" s="7" t="s">
        <v>80</v>
      </c>
      <c r="H18" s="7" t="s">
        <v>79</v>
      </c>
      <c r="I18" s="7" t="s">
        <v>81</v>
      </c>
      <c r="J18" s="11" t="s">
        <v>59</v>
      </c>
      <c r="K18" s="41">
        <v>123</v>
      </c>
      <c r="L18" s="41">
        <v>128</v>
      </c>
    </row>
    <row r="19" spans="1:12" ht="63.75" customHeight="1">
      <c r="A19" s="38">
        <f t="shared" si="1"/>
        <v>11</v>
      </c>
      <c r="B19" s="7" t="s">
        <v>76</v>
      </c>
      <c r="C19" s="7" t="s">
        <v>77</v>
      </c>
      <c r="D19" s="7" t="s">
        <v>92</v>
      </c>
      <c r="E19" s="7" t="s">
        <v>78</v>
      </c>
      <c r="F19" s="7" t="s">
        <v>76</v>
      </c>
      <c r="G19" s="7" t="s">
        <v>78</v>
      </c>
      <c r="H19" s="7" t="s">
        <v>79</v>
      </c>
      <c r="I19" s="7" t="s">
        <v>76</v>
      </c>
      <c r="J19" s="12" t="s">
        <v>55</v>
      </c>
      <c r="K19" s="42">
        <f t="shared" ref="K19:L19" si="4">K20</f>
        <v>1567.3</v>
      </c>
      <c r="L19" s="42">
        <f t="shared" si="4"/>
        <v>1631.9</v>
      </c>
    </row>
    <row r="20" spans="1:12" ht="50.25" customHeight="1">
      <c r="A20" s="38">
        <f t="shared" si="1"/>
        <v>12</v>
      </c>
      <c r="B20" s="7" t="s">
        <v>76</v>
      </c>
      <c r="C20" s="7" t="s">
        <v>77</v>
      </c>
      <c r="D20" s="7" t="s">
        <v>92</v>
      </c>
      <c r="E20" s="7" t="s">
        <v>85</v>
      </c>
      <c r="F20" s="7" t="s">
        <v>76</v>
      </c>
      <c r="G20" s="7" t="s">
        <v>80</v>
      </c>
      <c r="H20" s="7" t="s">
        <v>79</v>
      </c>
      <c r="I20" s="7" t="s">
        <v>81</v>
      </c>
      <c r="J20" s="12" t="s">
        <v>56</v>
      </c>
      <c r="K20" s="42">
        <f t="shared" ref="K20:L20" si="5">K21+K23+K25+K27</f>
        <v>1567.3</v>
      </c>
      <c r="L20" s="42">
        <f t="shared" si="5"/>
        <v>1631.9</v>
      </c>
    </row>
    <row r="21" spans="1:12" ht="124.5" customHeight="1">
      <c r="A21" s="38">
        <f t="shared" si="1"/>
        <v>13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94</v>
      </c>
      <c r="G21" s="7" t="s">
        <v>80</v>
      </c>
      <c r="H21" s="7" t="s">
        <v>79</v>
      </c>
      <c r="I21" s="7" t="s">
        <v>81</v>
      </c>
      <c r="J21" s="13" t="s">
        <v>57</v>
      </c>
      <c r="K21" s="43">
        <f t="shared" ref="K21:L21" si="6">K22</f>
        <v>722.5</v>
      </c>
      <c r="L21" s="43">
        <f t="shared" si="6"/>
        <v>751.1</v>
      </c>
    </row>
    <row r="22" spans="1:12" ht="186" customHeight="1">
      <c r="A22" s="38">
        <f t="shared" si="1"/>
        <v>14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148</v>
      </c>
      <c r="G22" s="7" t="s">
        <v>80</v>
      </c>
      <c r="H22" s="7" t="s">
        <v>79</v>
      </c>
      <c r="I22" s="7" t="s">
        <v>81</v>
      </c>
      <c r="J22" s="13" t="s">
        <v>149</v>
      </c>
      <c r="K22" s="41">
        <v>722.5</v>
      </c>
      <c r="L22" s="41">
        <v>751.1</v>
      </c>
    </row>
    <row r="23" spans="1:12" ht="141.75" customHeight="1">
      <c r="A23" s="38">
        <f t="shared" si="1"/>
        <v>15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95</v>
      </c>
      <c r="G23" s="7" t="s">
        <v>80</v>
      </c>
      <c r="H23" s="7" t="s">
        <v>79</v>
      </c>
      <c r="I23" s="7" t="s">
        <v>81</v>
      </c>
      <c r="J23" s="11" t="s">
        <v>144</v>
      </c>
      <c r="K23" s="43">
        <f t="shared" ref="K23:L23" si="7">K24</f>
        <v>3.6</v>
      </c>
      <c r="L23" s="43">
        <f t="shared" si="7"/>
        <v>3.7</v>
      </c>
    </row>
    <row r="24" spans="1:12" ht="215.25" customHeight="1">
      <c r="A24" s="38">
        <f t="shared" si="1"/>
        <v>16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150</v>
      </c>
      <c r="G24" s="7" t="s">
        <v>80</v>
      </c>
      <c r="H24" s="7" t="s">
        <v>79</v>
      </c>
      <c r="I24" s="7" t="s">
        <v>81</v>
      </c>
      <c r="J24" s="11" t="s">
        <v>151</v>
      </c>
      <c r="K24" s="41">
        <v>3.6</v>
      </c>
      <c r="L24" s="41">
        <v>3.7</v>
      </c>
    </row>
    <row r="25" spans="1:12" ht="120.75" customHeight="1">
      <c r="A25" s="38">
        <f t="shared" si="1"/>
        <v>17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96</v>
      </c>
      <c r="G25" s="7" t="s">
        <v>80</v>
      </c>
      <c r="H25" s="7" t="s">
        <v>79</v>
      </c>
      <c r="I25" s="7" t="s">
        <v>81</v>
      </c>
      <c r="J25" s="11" t="s">
        <v>145</v>
      </c>
      <c r="K25" s="43">
        <f t="shared" ref="K25:L25" si="8">K26</f>
        <v>941.1</v>
      </c>
      <c r="L25" s="43">
        <f t="shared" si="8"/>
        <v>972.4</v>
      </c>
    </row>
    <row r="26" spans="1:12" ht="183" customHeight="1">
      <c r="A26" s="38">
        <f t="shared" si="1"/>
        <v>18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152</v>
      </c>
      <c r="G26" s="7" t="s">
        <v>80</v>
      </c>
      <c r="H26" s="7" t="s">
        <v>79</v>
      </c>
      <c r="I26" s="7" t="s">
        <v>81</v>
      </c>
      <c r="J26" s="11" t="s">
        <v>153</v>
      </c>
      <c r="K26" s="41">
        <v>941.1</v>
      </c>
      <c r="L26" s="41">
        <v>972.4</v>
      </c>
    </row>
    <row r="27" spans="1:12" ht="125.25" customHeight="1">
      <c r="A27" s="38">
        <f t="shared" si="1"/>
        <v>19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97</v>
      </c>
      <c r="G27" s="7" t="s">
        <v>80</v>
      </c>
      <c r="H27" s="7" t="s">
        <v>79</v>
      </c>
      <c r="I27" s="7" t="s">
        <v>81</v>
      </c>
      <c r="J27" s="11" t="s">
        <v>146</v>
      </c>
      <c r="K27" s="43">
        <f t="shared" ref="K27:L27" si="9">K28</f>
        <v>-99.9</v>
      </c>
      <c r="L27" s="43">
        <f t="shared" si="9"/>
        <v>-95.3</v>
      </c>
    </row>
    <row r="28" spans="1:12" ht="159.75" customHeight="1">
      <c r="A28" s="38">
        <f t="shared" si="1"/>
        <v>20</v>
      </c>
      <c r="B28" s="7" t="s">
        <v>93</v>
      </c>
      <c r="C28" s="7" t="s">
        <v>77</v>
      </c>
      <c r="D28" s="7" t="s">
        <v>92</v>
      </c>
      <c r="E28" s="7" t="s">
        <v>85</v>
      </c>
      <c r="F28" s="7" t="s">
        <v>154</v>
      </c>
      <c r="G28" s="7" t="s">
        <v>80</v>
      </c>
      <c r="H28" s="7" t="s">
        <v>79</v>
      </c>
      <c r="I28" s="7" t="s">
        <v>81</v>
      </c>
      <c r="J28" s="10" t="s">
        <v>155</v>
      </c>
      <c r="K28" s="41">
        <v>-99.9</v>
      </c>
      <c r="L28" s="41">
        <v>-95.3</v>
      </c>
    </row>
    <row r="29" spans="1:12" ht="15.75">
      <c r="A29" s="38">
        <f t="shared" si="1"/>
        <v>21</v>
      </c>
      <c r="B29" s="7" t="s">
        <v>76</v>
      </c>
      <c r="C29" s="7" t="s">
        <v>77</v>
      </c>
      <c r="D29" s="7" t="s">
        <v>98</v>
      </c>
      <c r="E29" s="7" t="s">
        <v>78</v>
      </c>
      <c r="F29" s="7" t="s">
        <v>76</v>
      </c>
      <c r="G29" s="7" t="s">
        <v>78</v>
      </c>
      <c r="H29" s="7" t="s">
        <v>79</v>
      </c>
      <c r="I29" s="7" t="s">
        <v>76</v>
      </c>
      <c r="J29" s="8" t="s">
        <v>10</v>
      </c>
      <c r="K29" s="39">
        <f t="shared" ref="K29:L29" si="10">K30+K33+K35</f>
        <v>3075</v>
      </c>
      <c r="L29" s="39">
        <f t="shared" si="10"/>
        <v>944</v>
      </c>
    </row>
    <row r="30" spans="1:12" ht="36" customHeight="1">
      <c r="A30" s="38">
        <f t="shared" si="1"/>
        <v>22</v>
      </c>
      <c r="B30" s="7" t="s">
        <v>76</v>
      </c>
      <c r="C30" s="7" t="s">
        <v>77</v>
      </c>
      <c r="D30" s="7" t="s">
        <v>98</v>
      </c>
      <c r="E30" s="7" t="s">
        <v>85</v>
      </c>
      <c r="F30" s="7" t="s">
        <v>76</v>
      </c>
      <c r="G30" s="7" t="s">
        <v>85</v>
      </c>
      <c r="H30" s="7" t="s">
        <v>79</v>
      </c>
      <c r="I30" s="7" t="s">
        <v>81</v>
      </c>
      <c r="J30" s="8" t="s">
        <v>11</v>
      </c>
      <c r="K30" s="39">
        <f t="shared" ref="K30:L30" si="11">K31+K32</f>
        <v>2401</v>
      </c>
      <c r="L30" s="39">
        <f t="shared" si="11"/>
        <v>243</v>
      </c>
    </row>
    <row r="31" spans="1:12" ht="36.75" customHeight="1">
      <c r="A31" s="38">
        <f t="shared" si="1"/>
        <v>23</v>
      </c>
      <c r="B31" s="7" t="s">
        <v>83</v>
      </c>
      <c r="C31" s="7" t="s">
        <v>77</v>
      </c>
      <c r="D31" s="7" t="s">
        <v>98</v>
      </c>
      <c r="E31" s="7" t="s">
        <v>85</v>
      </c>
      <c r="F31" s="7" t="s">
        <v>82</v>
      </c>
      <c r="G31" s="7" t="s">
        <v>85</v>
      </c>
      <c r="H31" s="7" t="s">
        <v>79</v>
      </c>
      <c r="I31" s="7" t="s">
        <v>81</v>
      </c>
      <c r="J31" s="9" t="s">
        <v>11</v>
      </c>
      <c r="K31" s="44">
        <v>2401</v>
      </c>
      <c r="L31" s="44">
        <v>243</v>
      </c>
    </row>
    <row r="32" spans="1:12" ht="63.75" customHeight="1">
      <c r="A32" s="38">
        <f t="shared" si="1"/>
        <v>24</v>
      </c>
      <c r="B32" s="7" t="s">
        <v>83</v>
      </c>
      <c r="C32" s="7" t="s">
        <v>77</v>
      </c>
      <c r="D32" s="7" t="s">
        <v>98</v>
      </c>
      <c r="E32" s="7" t="s">
        <v>85</v>
      </c>
      <c r="F32" s="7" t="s">
        <v>89</v>
      </c>
      <c r="G32" s="7" t="s">
        <v>85</v>
      </c>
      <c r="H32" s="7" t="s">
        <v>79</v>
      </c>
      <c r="I32" s="7" t="s">
        <v>81</v>
      </c>
      <c r="J32" s="9" t="s">
        <v>137</v>
      </c>
      <c r="K32" s="44">
        <v>0</v>
      </c>
      <c r="L32" s="44">
        <v>0</v>
      </c>
    </row>
    <row r="33" spans="1:14" ht="31.5">
      <c r="A33" s="38">
        <f t="shared" si="1"/>
        <v>25</v>
      </c>
      <c r="B33" s="7" t="s">
        <v>76</v>
      </c>
      <c r="C33" s="7" t="s">
        <v>77</v>
      </c>
      <c r="D33" s="7" t="s">
        <v>98</v>
      </c>
      <c r="E33" s="7" t="s">
        <v>92</v>
      </c>
      <c r="F33" s="7" t="s">
        <v>76</v>
      </c>
      <c r="G33" s="7" t="s">
        <v>80</v>
      </c>
      <c r="H33" s="7" t="s">
        <v>79</v>
      </c>
      <c r="I33" s="7" t="s">
        <v>81</v>
      </c>
      <c r="J33" s="8" t="s">
        <v>12</v>
      </c>
      <c r="K33" s="39">
        <f t="shared" ref="K33:L33" si="12">K34</f>
        <v>1</v>
      </c>
      <c r="L33" s="39">
        <f t="shared" si="12"/>
        <v>1</v>
      </c>
    </row>
    <row r="34" spans="1:14" ht="15">
      <c r="A34" s="38">
        <f t="shared" si="1"/>
        <v>26</v>
      </c>
      <c r="B34" s="7" t="s">
        <v>83</v>
      </c>
      <c r="C34" s="7" t="s">
        <v>77</v>
      </c>
      <c r="D34" s="7" t="s">
        <v>98</v>
      </c>
      <c r="E34" s="7" t="s">
        <v>92</v>
      </c>
      <c r="F34" s="7" t="s">
        <v>82</v>
      </c>
      <c r="G34" s="7" t="s">
        <v>80</v>
      </c>
      <c r="H34" s="7" t="s">
        <v>79</v>
      </c>
      <c r="I34" s="7" t="s">
        <v>81</v>
      </c>
      <c r="J34" s="9" t="s">
        <v>12</v>
      </c>
      <c r="K34" s="44">
        <v>1</v>
      </c>
      <c r="L34" s="44">
        <v>1</v>
      </c>
    </row>
    <row r="35" spans="1:14" ht="48.75" customHeight="1">
      <c r="A35" s="38">
        <f t="shared" si="1"/>
        <v>27</v>
      </c>
      <c r="B35" s="7" t="s">
        <v>76</v>
      </c>
      <c r="C35" s="7" t="s">
        <v>77</v>
      </c>
      <c r="D35" s="7" t="s">
        <v>98</v>
      </c>
      <c r="E35" s="7" t="s">
        <v>99</v>
      </c>
      <c r="F35" s="7" t="s">
        <v>76</v>
      </c>
      <c r="G35" s="7" t="s">
        <v>85</v>
      </c>
      <c r="H35" s="7" t="s">
        <v>79</v>
      </c>
      <c r="I35" s="7" t="s">
        <v>81</v>
      </c>
      <c r="J35" s="14" t="s">
        <v>48</v>
      </c>
      <c r="K35" s="39">
        <f t="shared" ref="K35:L35" si="13">K36</f>
        <v>673</v>
      </c>
      <c r="L35" s="39">
        <f t="shared" si="13"/>
        <v>700</v>
      </c>
    </row>
    <row r="36" spans="1:14" ht="66" customHeight="1">
      <c r="A36" s="38">
        <f t="shared" si="1"/>
        <v>28</v>
      </c>
      <c r="B36" s="7" t="s">
        <v>83</v>
      </c>
      <c r="C36" s="7" t="s">
        <v>77</v>
      </c>
      <c r="D36" s="7" t="s">
        <v>98</v>
      </c>
      <c r="E36" s="7" t="s">
        <v>99</v>
      </c>
      <c r="F36" s="7" t="s">
        <v>82</v>
      </c>
      <c r="G36" s="7" t="s">
        <v>85</v>
      </c>
      <c r="H36" s="7" t="s">
        <v>79</v>
      </c>
      <c r="I36" s="7" t="s">
        <v>81</v>
      </c>
      <c r="J36" s="15" t="s">
        <v>49</v>
      </c>
      <c r="K36" s="44">
        <v>673</v>
      </c>
      <c r="L36" s="44">
        <v>700</v>
      </c>
    </row>
    <row r="37" spans="1:14" ht="15.75">
      <c r="A37" s="38">
        <f t="shared" si="1"/>
        <v>29</v>
      </c>
      <c r="B37" s="7" t="s">
        <v>76</v>
      </c>
      <c r="C37" s="7" t="s">
        <v>77</v>
      </c>
      <c r="D37" s="7" t="s">
        <v>100</v>
      </c>
      <c r="E37" s="7" t="s">
        <v>78</v>
      </c>
      <c r="F37" s="7" t="s">
        <v>76</v>
      </c>
      <c r="G37" s="7" t="s">
        <v>78</v>
      </c>
      <c r="H37" s="7" t="s">
        <v>79</v>
      </c>
      <c r="I37" s="7" t="s">
        <v>76</v>
      </c>
      <c r="J37" s="8" t="s">
        <v>13</v>
      </c>
      <c r="K37" s="39">
        <f t="shared" ref="K37:L37" si="14">K39+K40</f>
        <v>47537</v>
      </c>
      <c r="L37" s="39">
        <f t="shared" si="14"/>
        <v>50035</v>
      </c>
    </row>
    <row r="38" spans="1:14" ht="23.25" customHeight="1">
      <c r="A38" s="38">
        <f t="shared" si="1"/>
        <v>30</v>
      </c>
      <c r="B38" s="7" t="s">
        <v>76</v>
      </c>
      <c r="C38" s="7" t="s">
        <v>77</v>
      </c>
      <c r="D38" s="7" t="s">
        <v>100</v>
      </c>
      <c r="E38" s="7" t="s">
        <v>80</v>
      </c>
      <c r="F38" s="7" t="s">
        <v>76</v>
      </c>
      <c r="G38" s="7" t="s">
        <v>78</v>
      </c>
      <c r="H38" s="7" t="s">
        <v>79</v>
      </c>
      <c r="I38" s="7" t="s">
        <v>81</v>
      </c>
      <c r="J38" s="8" t="s">
        <v>14</v>
      </c>
      <c r="K38" s="39">
        <f t="shared" ref="K38:L38" si="15">K39</f>
        <v>10120</v>
      </c>
      <c r="L38" s="39">
        <f t="shared" si="15"/>
        <v>11132</v>
      </c>
    </row>
    <row r="39" spans="1:14" ht="81.75" customHeight="1">
      <c r="A39" s="38">
        <f t="shared" si="1"/>
        <v>31</v>
      </c>
      <c r="B39" s="7" t="s">
        <v>83</v>
      </c>
      <c r="C39" s="7" t="s">
        <v>77</v>
      </c>
      <c r="D39" s="7" t="s">
        <v>100</v>
      </c>
      <c r="E39" s="7" t="s">
        <v>80</v>
      </c>
      <c r="F39" s="7" t="s">
        <v>89</v>
      </c>
      <c r="G39" s="7" t="s">
        <v>99</v>
      </c>
      <c r="H39" s="7" t="s">
        <v>79</v>
      </c>
      <c r="I39" s="7" t="s">
        <v>81</v>
      </c>
      <c r="J39" s="9" t="s">
        <v>15</v>
      </c>
      <c r="K39" s="44">
        <v>10120</v>
      </c>
      <c r="L39" s="44">
        <v>11132</v>
      </c>
      <c r="M39" s="2"/>
      <c r="N39" s="2"/>
    </row>
    <row r="40" spans="1:14" ht="15.75">
      <c r="A40" s="38">
        <f t="shared" si="1"/>
        <v>32</v>
      </c>
      <c r="B40" s="7" t="s">
        <v>76</v>
      </c>
      <c r="C40" s="7" t="s">
        <v>77</v>
      </c>
      <c r="D40" s="7" t="s">
        <v>100</v>
      </c>
      <c r="E40" s="7" t="s">
        <v>100</v>
      </c>
      <c r="F40" s="7" t="s">
        <v>76</v>
      </c>
      <c r="G40" s="7" t="s">
        <v>78</v>
      </c>
      <c r="H40" s="7" t="s">
        <v>79</v>
      </c>
      <c r="I40" s="7" t="s">
        <v>81</v>
      </c>
      <c r="J40" s="8" t="s">
        <v>16</v>
      </c>
      <c r="K40" s="39">
        <f t="shared" ref="K40:L40" si="16">K41+K43</f>
        <v>37417</v>
      </c>
      <c r="L40" s="39">
        <f t="shared" si="16"/>
        <v>38903</v>
      </c>
      <c r="M40" s="1"/>
      <c r="N40" s="1"/>
    </row>
    <row r="41" spans="1:14" ht="15">
      <c r="A41" s="38">
        <f t="shared" si="1"/>
        <v>33</v>
      </c>
      <c r="B41" s="7" t="s">
        <v>76</v>
      </c>
      <c r="C41" s="7" t="s">
        <v>77</v>
      </c>
      <c r="D41" s="7" t="s">
        <v>100</v>
      </c>
      <c r="E41" s="7" t="s">
        <v>100</v>
      </c>
      <c r="F41" s="7" t="s">
        <v>90</v>
      </c>
      <c r="G41" s="7" t="s">
        <v>78</v>
      </c>
      <c r="H41" s="7" t="s">
        <v>79</v>
      </c>
      <c r="I41" s="7" t="s">
        <v>81</v>
      </c>
      <c r="J41" s="9" t="s">
        <v>63</v>
      </c>
      <c r="K41" s="44">
        <f t="shared" ref="K41:L41" si="17">K42</f>
        <v>26597</v>
      </c>
      <c r="L41" s="44">
        <f t="shared" si="17"/>
        <v>27658</v>
      </c>
    </row>
    <row r="42" spans="1:14" ht="60">
      <c r="A42" s="38">
        <f t="shared" si="1"/>
        <v>34</v>
      </c>
      <c r="B42" s="7" t="s">
        <v>83</v>
      </c>
      <c r="C42" s="7" t="s">
        <v>77</v>
      </c>
      <c r="D42" s="7" t="s">
        <v>100</v>
      </c>
      <c r="E42" s="7" t="s">
        <v>100</v>
      </c>
      <c r="F42" s="7" t="s">
        <v>101</v>
      </c>
      <c r="G42" s="7" t="s">
        <v>99</v>
      </c>
      <c r="H42" s="7" t="s">
        <v>79</v>
      </c>
      <c r="I42" s="7" t="s">
        <v>81</v>
      </c>
      <c r="J42" s="9" t="s">
        <v>60</v>
      </c>
      <c r="K42" s="44">
        <v>26597</v>
      </c>
      <c r="L42" s="44">
        <v>27658</v>
      </c>
    </row>
    <row r="43" spans="1:14" ht="15">
      <c r="A43" s="38">
        <f t="shared" si="1"/>
        <v>35</v>
      </c>
      <c r="B43" s="7" t="s">
        <v>76</v>
      </c>
      <c r="C43" s="7" t="s">
        <v>77</v>
      </c>
      <c r="D43" s="7" t="s">
        <v>100</v>
      </c>
      <c r="E43" s="7" t="s">
        <v>100</v>
      </c>
      <c r="F43" s="7" t="s">
        <v>91</v>
      </c>
      <c r="G43" s="7" t="s">
        <v>78</v>
      </c>
      <c r="H43" s="7" t="s">
        <v>79</v>
      </c>
      <c r="I43" s="7" t="s">
        <v>81</v>
      </c>
      <c r="J43" s="9" t="s">
        <v>62</v>
      </c>
      <c r="K43" s="44">
        <f t="shared" ref="K43:L43" si="18">K44</f>
        <v>10820</v>
      </c>
      <c r="L43" s="44">
        <f t="shared" si="18"/>
        <v>11245</v>
      </c>
    </row>
    <row r="44" spans="1:14" ht="60">
      <c r="A44" s="38">
        <f t="shared" si="1"/>
        <v>36</v>
      </c>
      <c r="B44" s="7" t="s">
        <v>83</v>
      </c>
      <c r="C44" s="7" t="s">
        <v>77</v>
      </c>
      <c r="D44" s="7" t="s">
        <v>100</v>
      </c>
      <c r="E44" s="7" t="s">
        <v>100</v>
      </c>
      <c r="F44" s="7" t="s">
        <v>102</v>
      </c>
      <c r="G44" s="7" t="s">
        <v>99</v>
      </c>
      <c r="H44" s="7" t="s">
        <v>79</v>
      </c>
      <c r="I44" s="7" t="s">
        <v>81</v>
      </c>
      <c r="J44" s="9" t="s">
        <v>61</v>
      </c>
      <c r="K44" s="44">
        <v>10820</v>
      </c>
      <c r="L44" s="44">
        <v>11245</v>
      </c>
    </row>
    <row r="45" spans="1:14" ht="15.75">
      <c r="A45" s="38">
        <f t="shared" si="1"/>
        <v>37</v>
      </c>
      <c r="B45" s="7" t="s">
        <v>76</v>
      </c>
      <c r="C45" s="7" t="s">
        <v>77</v>
      </c>
      <c r="D45" s="7" t="s">
        <v>103</v>
      </c>
      <c r="E45" s="7" t="s">
        <v>78</v>
      </c>
      <c r="F45" s="7" t="s">
        <v>76</v>
      </c>
      <c r="G45" s="7" t="s">
        <v>78</v>
      </c>
      <c r="H45" s="7" t="s">
        <v>79</v>
      </c>
      <c r="I45" s="7" t="s">
        <v>76</v>
      </c>
      <c r="J45" s="8" t="s">
        <v>17</v>
      </c>
      <c r="K45" s="39">
        <f t="shared" ref="K45:L45" si="19">K46+K48</f>
        <v>5432</v>
      </c>
      <c r="L45" s="39">
        <f t="shared" si="19"/>
        <v>5432</v>
      </c>
    </row>
    <row r="46" spans="1:14" ht="57" customHeight="1">
      <c r="A46" s="38">
        <f t="shared" si="1"/>
        <v>38</v>
      </c>
      <c r="B46" s="7" t="s">
        <v>76</v>
      </c>
      <c r="C46" s="7" t="s">
        <v>77</v>
      </c>
      <c r="D46" s="7" t="s">
        <v>103</v>
      </c>
      <c r="E46" s="7" t="s">
        <v>92</v>
      </c>
      <c r="F46" s="7" t="s">
        <v>76</v>
      </c>
      <c r="G46" s="7" t="s">
        <v>80</v>
      </c>
      <c r="H46" s="7" t="s">
        <v>79</v>
      </c>
      <c r="I46" s="7" t="s">
        <v>81</v>
      </c>
      <c r="J46" s="8" t="s">
        <v>18</v>
      </c>
      <c r="K46" s="39">
        <f t="shared" ref="K46:L46" si="20">K47</f>
        <v>5427</v>
      </c>
      <c r="L46" s="39">
        <f t="shared" si="20"/>
        <v>5427</v>
      </c>
    </row>
    <row r="47" spans="1:14" ht="81" customHeight="1">
      <c r="A47" s="38">
        <f t="shared" si="1"/>
        <v>39</v>
      </c>
      <c r="B47" s="7" t="s">
        <v>83</v>
      </c>
      <c r="C47" s="7" t="s">
        <v>77</v>
      </c>
      <c r="D47" s="7" t="s">
        <v>103</v>
      </c>
      <c r="E47" s="7" t="s">
        <v>92</v>
      </c>
      <c r="F47" s="7" t="s">
        <v>82</v>
      </c>
      <c r="G47" s="7" t="s">
        <v>80</v>
      </c>
      <c r="H47" s="7" t="s">
        <v>79</v>
      </c>
      <c r="I47" s="7" t="s">
        <v>81</v>
      </c>
      <c r="J47" s="11" t="s">
        <v>30</v>
      </c>
      <c r="K47" s="44">
        <v>5427</v>
      </c>
      <c r="L47" s="44">
        <v>5427</v>
      </c>
    </row>
    <row r="48" spans="1:14" ht="62.25" customHeight="1">
      <c r="A48" s="38">
        <f t="shared" si="1"/>
        <v>40</v>
      </c>
      <c r="B48" s="7" t="s">
        <v>76</v>
      </c>
      <c r="C48" s="7" t="s">
        <v>77</v>
      </c>
      <c r="D48" s="7" t="s">
        <v>103</v>
      </c>
      <c r="E48" s="7" t="s">
        <v>104</v>
      </c>
      <c r="F48" s="7" t="s">
        <v>76</v>
      </c>
      <c r="G48" s="7" t="s">
        <v>80</v>
      </c>
      <c r="H48" s="7" t="s">
        <v>79</v>
      </c>
      <c r="I48" s="7" t="s">
        <v>81</v>
      </c>
      <c r="J48" s="11" t="s">
        <v>73</v>
      </c>
      <c r="K48" s="44">
        <f t="shared" ref="K48:L48" si="21">K49</f>
        <v>5</v>
      </c>
      <c r="L48" s="44">
        <f t="shared" si="21"/>
        <v>5</v>
      </c>
    </row>
    <row r="49" spans="1:12" ht="45">
      <c r="A49" s="38">
        <f t="shared" si="1"/>
        <v>41</v>
      </c>
      <c r="B49" s="7" t="s">
        <v>106</v>
      </c>
      <c r="C49" s="7" t="s">
        <v>77</v>
      </c>
      <c r="D49" s="7" t="s">
        <v>103</v>
      </c>
      <c r="E49" s="7" t="s">
        <v>104</v>
      </c>
      <c r="F49" s="7" t="s">
        <v>105</v>
      </c>
      <c r="G49" s="7" t="s">
        <v>80</v>
      </c>
      <c r="H49" s="7" t="s">
        <v>79</v>
      </c>
      <c r="I49" s="7" t="s">
        <v>81</v>
      </c>
      <c r="J49" s="11" t="s">
        <v>74</v>
      </c>
      <c r="K49" s="44">
        <v>5</v>
      </c>
      <c r="L49" s="44">
        <v>5</v>
      </c>
    </row>
    <row r="50" spans="1:12" ht="84.75" customHeight="1">
      <c r="A50" s="38">
        <f t="shared" si="1"/>
        <v>42</v>
      </c>
      <c r="B50" s="7" t="s">
        <v>76</v>
      </c>
      <c r="C50" s="7" t="s">
        <v>77</v>
      </c>
      <c r="D50" s="7" t="s">
        <v>107</v>
      </c>
      <c r="E50" s="7" t="s">
        <v>78</v>
      </c>
      <c r="F50" s="7" t="s">
        <v>76</v>
      </c>
      <c r="G50" s="7" t="s">
        <v>78</v>
      </c>
      <c r="H50" s="7" t="s">
        <v>79</v>
      </c>
      <c r="I50" s="7" t="s">
        <v>76</v>
      </c>
      <c r="J50" s="8" t="s">
        <v>19</v>
      </c>
      <c r="K50" s="39">
        <f>K51+K58+K61</f>
        <v>72814</v>
      </c>
      <c r="L50" s="39">
        <f>L51+L58+L61</f>
        <v>75398</v>
      </c>
    </row>
    <row r="51" spans="1:12" ht="176.25" customHeight="1">
      <c r="A51" s="38">
        <f t="shared" si="1"/>
        <v>43</v>
      </c>
      <c r="B51" s="7" t="s">
        <v>76</v>
      </c>
      <c r="C51" s="7" t="s">
        <v>77</v>
      </c>
      <c r="D51" s="7" t="s">
        <v>107</v>
      </c>
      <c r="E51" s="7" t="s">
        <v>98</v>
      </c>
      <c r="F51" s="7" t="s">
        <v>76</v>
      </c>
      <c r="G51" s="7" t="s">
        <v>78</v>
      </c>
      <c r="H51" s="7" t="s">
        <v>79</v>
      </c>
      <c r="I51" s="7" t="s">
        <v>108</v>
      </c>
      <c r="J51" s="12" t="s">
        <v>32</v>
      </c>
      <c r="K51" s="39">
        <f>K52+K54+K56</f>
        <v>71215</v>
      </c>
      <c r="L51" s="39">
        <f>L52+L54+L56</f>
        <v>73752</v>
      </c>
    </row>
    <row r="52" spans="1:12" ht="108" customHeight="1">
      <c r="A52" s="38">
        <f t="shared" si="1"/>
        <v>44</v>
      </c>
      <c r="B52" s="7" t="s">
        <v>76</v>
      </c>
      <c r="C52" s="7" t="s">
        <v>77</v>
      </c>
      <c r="D52" s="7" t="s">
        <v>107</v>
      </c>
      <c r="E52" s="7" t="s">
        <v>98</v>
      </c>
      <c r="F52" s="7" t="s">
        <v>82</v>
      </c>
      <c r="G52" s="7" t="s">
        <v>78</v>
      </c>
      <c r="H52" s="7" t="s">
        <v>79</v>
      </c>
      <c r="I52" s="7" t="s">
        <v>108</v>
      </c>
      <c r="J52" s="11" t="s">
        <v>31</v>
      </c>
      <c r="K52" s="44">
        <f t="shared" ref="K52:L52" si="22">K53</f>
        <v>1776</v>
      </c>
      <c r="L52" s="44">
        <f t="shared" si="22"/>
        <v>1791</v>
      </c>
    </row>
    <row r="53" spans="1:12" ht="126" customHeight="1">
      <c r="A53" s="38">
        <f t="shared" si="1"/>
        <v>45</v>
      </c>
      <c r="B53" s="7" t="s">
        <v>106</v>
      </c>
      <c r="C53" s="7" t="s">
        <v>77</v>
      </c>
      <c r="D53" s="7" t="s">
        <v>107</v>
      </c>
      <c r="E53" s="7" t="s">
        <v>98</v>
      </c>
      <c r="F53" s="7" t="s">
        <v>84</v>
      </c>
      <c r="G53" s="7" t="s">
        <v>99</v>
      </c>
      <c r="H53" s="7" t="s">
        <v>79</v>
      </c>
      <c r="I53" s="7" t="s">
        <v>108</v>
      </c>
      <c r="J53" s="11" t="s">
        <v>25</v>
      </c>
      <c r="K53" s="40">
        <v>1776</v>
      </c>
      <c r="L53" s="40">
        <v>1791</v>
      </c>
    </row>
    <row r="54" spans="1:12" ht="129" customHeight="1">
      <c r="A54" s="38">
        <f t="shared" si="1"/>
        <v>46</v>
      </c>
      <c r="B54" s="7" t="s">
        <v>76</v>
      </c>
      <c r="C54" s="7" t="s">
        <v>77</v>
      </c>
      <c r="D54" s="7" t="s">
        <v>107</v>
      </c>
      <c r="E54" s="7" t="s">
        <v>98</v>
      </c>
      <c r="F54" s="7" t="s">
        <v>89</v>
      </c>
      <c r="G54" s="7" t="s">
        <v>78</v>
      </c>
      <c r="H54" s="7" t="s">
        <v>79</v>
      </c>
      <c r="I54" s="7" t="s">
        <v>108</v>
      </c>
      <c r="J54" s="11" t="s">
        <v>46</v>
      </c>
      <c r="K54" s="40">
        <f t="shared" ref="K54:L54" si="23">K55</f>
        <v>68176</v>
      </c>
      <c r="L54" s="40">
        <f t="shared" si="23"/>
        <v>70698</v>
      </c>
    </row>
    <row r="55" spans="1:12" ht="111.75" customHeight="1">
      <c r="A55" s="38">
        <f t="shared" si="1"/>
        <v>47</v>
      </c>
      <c r="B55" s="7" t="s">
        <v>106</v>
      </c>
      <c r="C55" s="7" t="s">
        <v>77</v>
      </c>
      <c r="D55" s="7" t="s">
        <v>107</v>
      </c>
      <c r="E55" s="7" t="s">
        <v>98</v>
      </c>
      <c r="F55" s="7" t="s">
        <v>109</v>
      </c>
      <c r="G55" s="7" t="s">
        <v>99</v>
      </c>
      <c r="H55" s="7" t="s">
        <v>79</v>
      </c>
      <c r="I55" s="7" t="s">
        <v>108</v>
      </c>
      <c r="J55" s="11" t="s">
        <v>47</v>
      </c>
      <c r="K55" s="40">
        <v>68176</v>
      </c>
      <c r="L55" s="40">
        <v>70698</v>
      </c>
    </row>
    <row r="56" spans="1:12" ht="63.75" customHeight="1">
      <c r="A56" s="38">
        <f t="shared" si="1"/>
        <v>48</v>
      </c>
      <c r="B56" s="7" t="s">
        <v>76</v>
      </c>
      <c r="C56" s="7" t="s">
        <v>77</v>
      </c>
      <c r="D56" s="7" t="s">
        <v>107</v>
      </c>
      <c r="E56" s="7" t="s">
        <v>98</v>
      </c>
      <c r="F56" s="7" t="s">
        <v>110</v>
      </c>
      <c r="G56" s="7" t="s">
        <v>78</v>
      </c>
      <c r="H56" s="7" t="s">
        <v>79</v>
      </c>
      <c r="I56" s="7" t="s">
        <v>108</v>
      </c>
      <c r="J56" s="16" t="s">
        <v>65</v>
      </c>
      <c r="K56" s="40">
        <f t="shared" ref="K56:L56" si="24">K57</f>
        <v>1263</v>
      </c>
      <c r="L56" s="40">
        <f t="shared" si="24"/>
        <v>1263</v>
      </c>
    </row>
    <row r="57" spans="1:12" ht="53.25" customHeight="1">
      <c r="A57" s="38">
        <f t="shared" si="1"/>
        <v>49</v>
      </c>
      <c r="B57" s="7" t="s">
        <v>106</v>
      </c>
      <c r="C57" s="7" t="s">
        <v>77</v>
      </c>
      <c r="D57" s="7" t="s">
        <v>107</v>
      </c>
      <c r="E57" s="7" t="s">
        <v>98</v>
      </c>
      <c r="F57" s="7" t="s">
        <v>111</v>
      </c>
      <c r="G57" s="7" t="s">
        <v>99</v>
      </c>
      <c r="H57" s="7" t="s">
        <v>79</v>
      </c>
      <c r="I57" s="7" t="s">
        <v>108</v>
      </c>
      <c r="J57" s="16" t="s">
        <v>66</v>
      </c>
      <c r="K57" s="40">
        <v>1263</v>
      </c>
      <c r="L57" s="40">
        <v>1263</v>
      </c>
    </row>
    <row r="58" spans="1:12" ht="47.25">
      <c r="A58" s="38">
        <f t="shared" si="1"/>
        <v>50</v>
      </c>
      <c r="B58" s="7" t="s">
        <v>76</v>
      </c>
      <c r="C58" s="7" t="s">
        <v>77</v>
      </c>
      <c r="D58" s="7" t="s">
        <v>107</v>
      </c>
      <c r="E58" s="7" t="s">
        <v>104</v>
      </c>
      <c r="F58" s="7" t="s">
        <v>76</v>
      </c>
      <c r="G58" s="7" t="s">
        <v>78</v>
      </c>
      <c r="H58" s="7" t="s">
        <v>79</v>
      </c>
      <c r="I58" s="7" t="s">
        <v>108</v>
      </c>
      <c r="J58" s="17" t="s">
        <v>29</v>
      </c>
      <c r="K58" s="45">
        <f t="shared" ref="K58:L59" si="25">K59</f>
        <v>1</v>
      </c>
      <c r="L58" s="45">
        <f t="shared" si="25"/>
        <v>1</v>
      </c>
    </row>
    <row r="59" spans="1:12" ht="75.75" customHeight="1">
      <c r="A59" s="38">
        <f t="shared" si="1"/>
        <v>51</v>
      </c>
      <c r="B59" s="7" t="s">
        <v>76</v>
      </c>
      <c r="C59" s="7" t="s">
        <v>77</v>
      </c>
      <c r="D59" s="7" t="s">
        <v>107</v>
      </c>
      <c r="E59" s="7" t="s">
        <v>104</v>
      </c>
      <c r="F59" s="7" t="s">
        <v>82</v>
      </c>
      <c r="G59" s="7" t="s">
        <v>78</v>
      </c>
      <c r="H59" s="7" t="s">
        <v>79</v>
      </c>
      <c r="I59" s="7" t="s">
        <v>108</v>
      </c>
      <c r="J59" s="18" t="s">
        <v>75</v>
      </c>
      <c r="K59" s="40">
        <f t="shared" si="25"/>
        <v>1</v>
      </c>
      <c r="L59" s="40">
        <f t="shared" si="25"/>
        <v>1</v>
      </c>
    </row>
    <row r="60" spans="1:12" ht="85.5" customHeight="1">
      <c r="A60" s="38">
        <f t="shared" si="1"/>
        <v>52</v>
      </c>
      <c r="B60" s="7" t="s">
        <v>106</v>
      </c>
      <c r="C60" s="7" t="s">
        <v>77</v>
      </c>
      <c r="D60" s="7" t="s">
        <v>107</v>
      </c>
      <c r="E60" s="7" t="s">
        <v>104</v>
      </c>
      <c r="F60" s="7" t="s">
        <v>112</v>
      </c>
      <c r="G60" s="7" t="s">
        <v>99</v>
      </c>
      <c r="H60" s="7" t="s">
        <v>79</v>
      </c>
      <c r="I60" s="7" t="s">
        <v>108</v>
      </c>
      <c r="J60" s="18" t="s">
        <v>20</v>
      </c>
      <c r="K60" s="40">
        <v>1</v>
      </c>
      <c r="L60" s="40">
        <v>1</v>
      </c>
    </row>
    <row r="61" spans="1:12" ht="141.75" customHeight="1">
      <c r="A61" s="38">
        <f t="shared" si="1"/>
        <v>53</v>
      </c>
      <c r="B61" s="7" t="s">
        <v>76</v>
      </c>
      <c r="C61" s="7" t="s">
        <v>77</v>
      </c>
      <c r="D61" s="7" t="s">
        <v>107</v>
      </c>
      <c r="E61" s="7" t="s">
        <v>113</v>
      </c>
      <c r="F61" s="7" t="s">
        <v>76</v>
      </c>
      <c r="G61" s="7" t="s">
        <v>78</v>
      </c>
      <c r="H61" s="7" t="s">
        <v>79</v>
      </c>
      <c r="I61" s="7" t="s">
        <v>108</v>
      </c>
      <c r="J61" s="12" t="s">
        <v>24</v>
      </c>
      <c r="K61" s="39">
        <f t="shared" ref="K61:L61" si="26">K62</f>
        <v>1598</v>
      </c>
      <c r="L61" s="39">
        <f t="shared" si="26"/>
        <v>1645</v>
      </c>
    </row>
    <row r="62" spans="1:12" ht="141" customHeight="1">
      <c r="A62" s="38">
        <f t="shared" si="1"/>
        <v>54</v>
      </c>
      <c r="B62" s="7" t="s">
        <v>76</v>
      </c>
      <c r="C62" s="7" t="s">
        <v>77</v>
      </c>
      <c r="D62" s="7" t="s">
        <v>107</v>
      </c>
      <c r="E62" s="7" t="s">
        <v>113</v>
      </c>
      <c r="F62" s="7" t="s">
        <v>91</v>
      </c>
      <c r="G62" s="7" t="s">
        <v>78</v>
      </c>
      <c r="H62" s="7" t="s">
        <v>79</v>
      </c>
      <c r="I62" s="7" t="s">
        <v>108</v>
      </c>
      <c r="J62" s="19" t="s">
        <v>33</v>
      </c>
      <c r="K62" s="44">
        <f t="shared" ref="K62:L62" si="27">K63+K64</f>
        <v>1598</v>
      </c>
      <c r="L62" s="44">
        <f t="shared" si="27"/>
        <v>1645</v>
      </c>
    </row>
    <row r="63" spans="1:12" ht="124.5" customHeight="1">
      <c r="A63" s="38">
        <f t="shared" si="1"/>
        <v>55</v>
      </c>
      <c r="B63" s="7" t="s">
        <v>114</v>
      </c>
      <c r="C63" s="7" t="s">
        <v>77</v>
      </c>
      <c r="D63" s="7" t="s">
        <v>107</v>
      </c>
      <c r="E63" s="7" t="s">
        <v>113</v>
      </c>
      <c r="F63" s="7" t="s">
        <v>115</v>
      </c>
      <c r="G63" s="7" t="s">
        <v>99</v>
      </c>
      <c r="H63" s="7" t="s">
        <v>79</v>
      </c>
      <c r="I63" s="7" t="s">
        <v>108</v>
      </c>
      <c r="J63" s="19" t="s">
        <v>34</v>
      </c>
      <c r="K63" s="44">
        <v>391</v>
      </c>
      <c r="L63" s="44">
        <v>391</v>
      </c>
    </row>
    <row r="64" spans="1:12" ht="125.25" customHeight="1">
      <c r="A64" s="38">
        <f t="shared" si="1"/>
        <v>56</v>
      </c>
      <c r="B64" s="7" t="s">
        <v>106</v>
      </c>
      <c r="C64" s="7" t="s">
        <v>77</v>
      </c>
      <c r="D64" s="7" t="s">
        <v>107</v>
      </c>
      <c r="E64" s="7" t="s">
        <v>113</v>
      </c>
      <c r="F64" s="7" t="s">
        <v>115</v>
      </c>
      <c r="G64" s="7" t="s">
        <v>99</v>
      </c>
      <c r="H64" s="7" t="s">
        <v>79</v>
      </c>
      <c r="I64" s="7" t="s">
        <v>108</v>
      </c>
      <c r="J64" s="19" t="s">
        <v>34</v>
      </c>
      <c r="K64" s="44">
        <v>1207</v>
      </c>
      <c r="L64" s="44">
        <v>1254</v>
      </c>
    </row>
    <row r="65" spans="1:12" ht="37.5" customHeight="1">
      <c r="A65" s="38">
        <f t="shared" si="1"/>
        <v>57</v>
      </c>
      <c r="B65" s="7" t="s">
        <v>76</v>
      </c>
      <c r="C65" s="7" t="s">
        <v>77</v>
      </c>
      <c r="D65" s="7" t="s">
        <v>116</v>
      </c>
      <c r="E65" s="7" t="s">
        <v>78</v>
      </c>
      <c r="F65" s="7" t="s">
        <v>76</v>
      </c>
      <c r="G65" s="7" t="s">
        <v>78</v>
      </c>
      <c r="H65" s="7" t="s">
        <v>79</v>
      </c>
      <c r="I65" s="7" t="s">
        <v>76</v>
      </c>
      <c r="J65" s="8" t="s">
        <v>21</v>
      </c>
      <c r="K65" s="39">
        <f t="shared" ref="K65:L65" si="28">K66</f>
        <v>134</v>
      </c>
      <c r="L65" s="39">
        <f t="shared" si="28"/>
        <v>134</v>
      </c>
    </row>
    <row r="66" spans="1:12" ht="30">
      <c r="A66" s="38">
        <f t="shared" si="1"/>
        <v>58</v>
      </c>
      <c r="B66" s="7" t="s">
        <v>76</v>
      </c>
      <c r="C66" s="7" t="s">
        <v>77</v>
      </c>
      <c r="D66" s="7" t="s">
        <v>116</v>
      </c>
      <c r="E66" s="7" t="s">
        <v>80</v>
      </c>
      <c r="F66" s="7" t="s">
        <v>76</v>
      </c>
      <c r="G66" s="7" t="s">
        <v>80</v>
      </c>
      <c r="H66" s="7" t="s">
        <v>79</v>
      </c>
      <c r="I66" s="7" t="s">
        <v>108</v>
      </c>
      <c r="J66" s="9" t="s">
        <v>22</v>
      </c>
      <c r="K66" s="44">
        <f t="shared" ref="K66:L66" si="29">K67+K68+K69</f>
        <v>134</v>
      </c>
      <c r="L66" s="44">
        <f t="shared" si="29"/>
        <v>134</v>
      </c>
    </row>
    <row r="67" spans="1:12" ht="47.25" customHeight="1">
      <c r="A67" s="38">
        <f t="shared" si="1"/>
        <v>59</v>
      </c>
      <c r="B67" s="7" t="s">
        <v>117</v>
      </c>
      <c r="C67" s="7" t="s">
        <v>77</v>
      </c>
      <c r="D67" s="7" t="s">
        <v>116</v>
      </c>
      <c r="E67" s="7" t="s">
        <v>80</v>
      </c>
      <c r="F67" s="7" t="s">
        <v>82</v>
      </c>
      <c r="G67" s="7" t="s">
        <v>80</v>
      </c>
      <c r="H67" s="7" t="s">
        <v>79</v>
      </c>
      <c r="I67" s="7" t="s">
        <v>108</v>
      </c>
      <c r="J67" s="9" t="s">
        <v>35</v>
      </c>
      <c r="K67" s="44">
        <v>40</v>
      </c>
      <c r="L67" s="44">
        <v>40</v>
      </c>
    </row>
    <row r="68" spans="1:12" ht="30">
      <c r="A68" s="38">
        <f t="shared" si="1"/>
        <v>60</v>
      </c>
      <c r="B68" s="7" t="s">
        <v>117</v>
      </c>
      <c r="C68" s="7" t="s">
        <v>77</v>
      </c>
      <c r="D68" s="7" t="s">
        <v>116</v>
      </c>
      <c r="E68" s="7" t="s">
        <v>80</v>
      </c>
      <c r="F68" s="7" t="s">
        <v>90</v>
      </c>
      <c r="G68" s="7" t="s">
        <v>80</v>
      </c>
      <c r="H68" s="7" t="s">
        <v>79</v>
      </c>
      <c r="I68" s="7" t="s">
        <v>108</v>
      </c>
      <c r="J68" s="9" t="s">
        <v>67</v>
      </c>
      <c r="K68" s="44">
        <v>92</v>
      </c>
      <c r="L68" s="44">
        <v>92</v>
      </c>
    </row>
    <row r="69" spans="1:12" ht="35.25" customHeight="1">
      <c r="A69" s="38">
        <f t="shared" si="1"/>
        <v>61</v>
      </c>
      <c r="B69" s="7" t="s">
        <v>76</v>
      </c>
      <c r="C69" s="7" t="s">
        <v>77</v>
      </c>
      <c r="D69" s="7" t="s">
        <v>116</v>
      </c>
      <c r="E69" s="7" t="s">
        <v>80</v>
      </c>
      <c r="F69" s="7" t="s">
        <v>91</v>
      </c>
      <c r="G69" s="7" t="s">
        <v>80</v>
      </c>
      <c r="H69" s="7" t="s">
        <v>79</v>
      </c>
      <c r="I69" s="7" t="s">
        <v>108</v>
      </c>
      <c r="J69" s="19" t="s">
        <v>44</v>
      </c>
      <c r="K69" s="44">
        <f t="shared" ref="K69:L69" si="30">K70+K71</f>
        <v>2</v>
      </c>
      <c r="L69" s="44">
        <f t="shared" si="30"/>
        <v>2</v>
      </c>
    </row>
    <row r="70" spans="1:12" ht="33.75" customHeight="1">
      <c r="A70" s="38">
        <f t="shared" si="1"/>
        <v>62</v>
      </c>
      <c r="B70" s="7" t="s">
        <v>117</v>
      </c>
      <c r="C70" s="7" t="s">
        <v>77</v>
      </c>
      <c r="D70" s="7" t="s">
        <v>116</v>
      </c>
      <c r="E70" s="7" t="s">
        <v>80</v>
      </c>
      <c r="F70" s="7" t="s">
        <v>141</v>
      </c>
      <c r="G70" s="7" t="s">
        <v>80</v>
      </c>
      <c r="H70" s="7" t="s">
        <v>79</v>
      </c>
      <c r="I70" s="7" t="s">
        <v>108</v>
      </c>
      <c r="J70" s="19" t="s">
        <v>142</v>
      </c>
      <c r="K70" s="44">
        <v>1</v>
      </c>
      <c r="L70" s="44">
        <v>1</v>
      </c>
    </row>
    <row r="71" spans="1:12" ht="33.75" customHeight="1">
      <c r="A71" s="38">
        <f t="shared" si="1"/>
        <v>63</v>
      </c>
      <c r="B71" s="7" t="s">
        <v>117</v>
      </c>
      <c r="C71" s="7" t="s">
        <v>77</v>
      </c>
      <c r="D71" s="7" t="s">
        <v>116</v>
      </c>
      <c r="E71" s="7" t="s">
        <v>80</v>
      </c>
      <c r="F71" s="7" t="s">
        <v>102</v>
      </c>
      <c r="G71" s="7" t="s">
        <v>80</v>
      </c>
      <c r="H71" s="7" t="s">
        <v>79</v>
      </c>
      <c r="I71" s="7" t="s">
        <v>108</v>
      </c>
      <c r="J71" s="19" t="s">
        <v>143</v>
      </c>
      <c r="K71" s="44">
        <v>1</v>
      </c>
      <c r="L71" s="44">
        <v>1</v>
      </c>
    </row>
    <row r="72" spans="1:12" ht="49.5" customHeight="1">
      <c r="A72" s="38">
        <f t="shared" si="1"/>
        <v>64</v>
      </c>
      <c r="B72" s="7" t="s">
        <v>76</v>
      </c>
      <c r="C72" s="7" t="s">
        <v>77</v>
      </c>
      <c r="D72" s="7" t="s">
        <v>119</v>
      </c>
      <c r="E72" s="7" t="s">
        <v>78</v>
      </c>
      <c r="F72" s="7" t="s">
        <v>76</v>
      </c>
      <c r="G72" s="7" t="s">
        <v>78</v>
      </c>
      <c r="H72" s="7" t="s">
        <v>79</v>
      </c>
      <c r="I72" s="7" t="s">
        <v>76</v>
      </c>
      <c r="J72" s="8" t="s">
        <v>36</v>
      </c>
      <c r="K72" s="39">
        <f t="shared" ref="K72:L72" si="31">K76+K73</f>
        <v>3583</v>
      </c>
      <c r="L72" s="39">
        <f t="shared" si="31"/>
        <v>3740</v>
      </c>
    </row>
    <row r="73" spans="1:12" ht="31.5">
      <c r="A73" s="38">
        <f t="shared" si="1"/>
        <v>65</v>
      </c>
      <c r="B73" s="7" t="s">
        <v>76</v>
      </c>
      <c r="C73" s="7" t="s">
        <v>77</v>
      </c>
      <c r="D73" s="7" t="s">
        <v>119</v>
      </c>
      <c r="E73" s="7" t="s">
        <v>80</v>
      </c>
      <c r="F73" s="7" t="s">
        <v>76</v>
      </c>
      <c r="G73" s="7" t="s">
        <v>78</v>
      </c>
      <c r="H73" s="7" t="s">
        <v>79</v>
      </c>
      <c r="I73" s="7" t="s">
        <v>118</v>
      </c>
      <c r="J73" s="8" t="s">
        <v>52</v>
      </c>
      <c r="K73" s="39">
        <f t="shared" ref="K73:L74" si="32">K74</f>
        <v>250</v>
      </c>
      <c r="L73" s="39">
        <f t="shared" si="32"/>
        <v>250</v>
      </c>
    </row>
    <row r="74" spans="1:12" ht="30">
      <c r="A74" s="38">
        <f t="shared" si="1"/>
        <v>66</v>
      </c>
      <c r="B74" s="7" t="s">
        <v>76</v>
      </c>
      <c r="C74" s="7" t="s">
        <v>77</v>
      </c>
      <c r="D74" s="7" t="s">
        <v>119</v>
      </c>
      <c r="E74" s="7" t="s">
        <v>80</v>
      </c>
      <c r="F74" s="7" t="s">
        <v>120</v>
      </c>
      <c r="G74" s="7" t="s">
        <v>78</v>
      </c>
      <c r="H74" s="7" t="s">
        <v>79</v>
      </c>
      <c r="I74" s="7" t="s">
        <v>118</v>
      </c>
      <c r="J74" s="9" t="s">
        <v>53</v>
      </c>
      <c r="K74" s="39">
        <f t="shared" si="32"/>
        <v>250</v>
      </c>
      <c r="L74" s="39">
        <f t="shared" si="32"/>
        <v>250</v>
      </c>
    </row>
    <row r="75" spans="1:12" ht="47.25" customHeight="1">
      <c r="A75" s="38">
        <f t="shared" ref="A75:A114" si="33">A74+1</f>
        <v>67</v>
      </c>
      <c r="B75" s="7" t="s">
        <v>122</v>
      </c>
      <c r="C75" s="7" t="s">
        <v>77</v>
      </c>
      <c r="D75" s="7" t="s">
        <v>119</v>
      </c>
      <c r="E75" s="7" t="s">
        <v>80</v>
      </c>
      <c r="F75" s="7" t="s">
        <v>121</v>
      </c>
      <c r="G75" s="7" t="s">
        <v>99</v>
      </c>
      <c r="H75" s="7" t="s">
        <v>79</v>
      </c>
      <c r="I75" s="7" t="s">
        <v>118</v>
      </c>
      <c r="J75" s="9" t="s">
        <v>54</v>
      </c>
      <c r="K75" s="44">
        <v>250</v>
      </c>
      <c r="L75" s="44">
        <v>250</v>
      </c>
    </row>
    <row r="76" spans="1:12" ht="31.5">
      <c r="A76" s="38">
        <f t="shared" si="33"/>
        <v>68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76</v>
      </c>
      <c r="G76" s="7" t="s">
        <v>78</v>
      </c>
      <c r="H76" s="7" t="s">
        <v>79</v>
      </c>
      <c r="I76" s="7" t="s">
        <v>118</v>
      </c>
      <c r="J76" s="8" t="s">
        <v>37</v>
      </c>
      <c r="K76" s="39">
        <f t="shared" ref="K76:L76" si="34">K77+K81</f>
        <v>3333</v>
      </c>
      <c r="L76" s="39">
        <f t="shared" si="34"/>
        <v>3490</v>
      </c>
    </row>
    <row r="77" spans="1:12" ht="51" customHeight="1">
      <c r="A77" s="38">
        <f t="shared" si="33"/>
        <v>69</v>
      </c>
      <c r="B77" s="7" t="s">
        <v>76</v>
      </c>
      <c r="C77" s="7" t="s">
        <v>77</v>
      </c>
      <c r="D77" s="7" t="s">
        <v>119</v>
      </c>
      <c r="E77" s="7" t="s">
        <v>85</v>
      </c>
      <c r="F77" s="7" t="s">
        <v>123</v>
      </c>
      <c r="G77" s="7" t="s">
        <v>78</v>
      </c>
      <c r="H77" s="7" t="s">
        <v>79</v>
      </c>
      <c r="I77" s="7" t="s">
        <v>118</v>
      </c>
      <c r="J77" s="9" t="s">
        <v>38</v>
      </c>
      <c r="K77" s="44">
        <f t="shared" ref="K77:L77" si="35">K78</f>
        <v>3093</v>
      </c>
      <c r="L77" s="44">
        <f t="shared" si="35"/>
        <v>3250</v>
      </c>
    </row>
    <row r="78" spans="1:12" ht="63.75" customHeight="1">
      <c r="A78" s="38">
        <f t="shared" si="33"/>
        <v>70</v>
      </c>
      <c r="B78" s="7" t="s">
        <v>76</v>
      </c>
      <c r="C78" s="7" t="s">
        <v>77</v>
      </c>
      <c r="D78" s="7" t="s">
        <v>119</v>
      </c>
      <c r="E78" s="7" t="s">
        <v>85</v>
      </c>
      <c r="F78" s="7" t="s">
        <v>124</v>
      </c>
      <c r="G78" s="7" t="s">
        <v>99</v>
      </c>
      <c r="H78" s="7" t="s">
        <v>79</v>
      </c>
      <c r="I78" s="7" t="s">
        <v>118</v>
      </c>
      <c r="J78" s="9" t="s">
        <v>147</v>
      </c>
      <c r="K78" s="44">
        <f t="shared" ref="K78:L78" si="36">K79+K80</f>
        <v>3093</v>
      </c>
      <c r="L78" s="44">
        <f t="shared" si="36"/>
        <v>3250</v>
      </c>
    </row>
    <row r="79" spans="1:12" ht="96.75" customHeight="1">
      <c r="A79" s="38">
        <f t="shared" si="33"/>
        <v>71</v>
      </c>
      <c r="B79" s="7" t="s">
        <v>106</v>
      </c>
      <c r="C79" s="7" t="s">
        <v>77</v>
      </c>
      <c r="D79" s="7" t="s">
        <v>119</v>
      </c>
      <c r="E79" s="7" t="s">
        <v>85</v>
      </c>
      <c r="F79" s="7" t="s">
        <v>124</v>
      </c>
      <c r="G79" s="7" t="s">
        <v>99</v>
      </c>
      <c r="H79" s="7" t="s">
        <v>79</v>
      </c>
      <c r="I79" s="7" t="s">
        <v>118</v>
      </c>
      <c r="J79" s="9" t="s">
        <v>69</v>
      </c>
      <c r="K79" s="44">
        <v>3093</v>
      </c>
      <c r="L79" s="44">
        <v>3250</v>
      </c>
    </row>
    <row r="80" spans="1:12" ht="100.5" customHeight="1">
      <c r="A80" s="38">
        <f t="shared" si="33"/>
        <v>72</v>
      </c>
      <c r="B80" s="7" t="s">
        <v>122</v>
      </c>
      <c r="C80" s="7" t="s">
        <v>77</v>
      </c>
      <c r="D80" s="7" t="s">
        <v>119</v>
      </c>
      <c r="E80" s="7" t="s">
        <v>85</v>
      </c>
      <c r="F80" s="7" t="s">
        <v>124</v>
      </c>
      <c r="G80" s="7" t="s">
        <v>99</v>
      </c>
      <c r="H80" s="7" t="s">
        <v>79</v>
      </c>
      <c r="I80" s="7" t="s">
        <v>118</v>
      </c>
      <c r="J80" s="9" t="s">
        <v>69</v>
      </c>
      <c r="K80" s="44">
        <v>0</v>
      </c>
      <c r="L80" s="44">
        <v>0</v>
      </c>
    </row>
    <row r="81" spans="1:12" ht="30">
      <c r="A81" s="38">
        <f t="shared" si="33"/>
        <v>73</v>
      </c>
      <c r="B81" s="7" t="s">
        <v>76</v>
      </c>
      <c r="C81" s="7" t="s">
        <v>77</v>
      </c>
      <c r="D81" s="7" t="s">
        <v>119</v>
      </c>
      <c r="E81" s="7" t="s">
        <v>85</v>
      </c>
      <c r="F81" s="7" t="s">
        <v>120</v>
      </c>
      <c r="G81" s="7" t="s">
        <v>78</v>
      </c>
      <c r="H81" s="7" t="s">
        <v>79</v>
      </c>
      <c r="I81" s="7" t="s">
        <v>118</v>
      </c>
      <c r="J81" s="9" t="s">
        <v>0</v>
      </c>
      <c r="K81" s="44">
        <f>K82</f>
        <v>240</v>
      </c>
      <c r="L81" s="44">
        <f>L82</f>
        <v>240</v>
      </c>
    </row>
    <row r="82" spans="1:12" ht="60">
      <c r="A82" s="38">
        <f t="shared" si="33"/>
        <v>74</v>
      </c>
      <c r="B82" s="7" t="s">
        <v>76</v>
      </c>
      <c r="C82" s="7" t="s">
        <v>77</v>
      </c>
      <c r="D82" s="7" t="s">
        <v>119</v>
      </c>
      <c r="E82" s="7" t="s">
        <v>85</v>
      </c>
      <c r="F82" s="7" t="s">
        <v>121</v>
      </c>
      <c r="G82" s="7" t="s">
        <v>99</v>
      </c>
      <c r="H82" s="7" t="s">
        <v>79</v>
      </c>
      <c r="I82" s="7" t="s">
        <v>118</v>
      </c>
      <c r="J82" s="9" t="s">
        <v>70</v>
      </c>
      <c r="K82" s="44">
        <f t="shared" ref="K82:L82" si="37">K83</f>
        <v>240</v>
      </c>
      <c r="L82" s="44">
        <f t="shared" si="37"/>
        <v>240</v>
      </c>
    </row>
    <row r="83" spans="1:12" ht="75" customHeight="1">
      <c r="A83" s="38">
        <f t="shared" si="33"/>
        <v>75</v>
      </c>
      <c r="B83" s="7" t="s">
        <v>106</v>
      </c>
      <c r="C83" s="7" t="s">
        <v>77</v>
      </c>
      <c r="D83" s="7" t="s">
        <v>119</v>
      </c>
      <c r="E83" s="7" t="s">
        <v>85</v>
      </c>
      <c r="F83" s="7" t="s">
        <v>121</v>
      </c>
      <c r="G83" s="7" t="s">
        <v>99</v>
      </c>
      <c r="H83" s="7" t="s">
        <v>79</v>
      </c>
      <c r="I83" s="7" t="s">
        <v>118</v>
      </c>
      <c r="J83" s="9" t="s">
        <v>70</v>
      </c>
      <c r="K83" s="44">
        <v>240</v>
      </c>
      <c r="L83" s="44">
        <v>240</v>
      </c>
    </row>
    <row r="84" spans="1:12" ht="47.25" customHeight="1">
      <c r="A84" s="38">
        <f t="shared" si="33"/>
        <v>76</v>
      </c>
      <c r="B84" s="7" t="s">
        <v>76</v>
      </c>
      <c r="C84" s="7" t="s">
        <v>77</v>
      </c>
      <c r="D84" s="7" t="s">
        <v>125</v>
      </c>
      <c r="E84" s="7" t="s">
        <v>78</v>
      </c>
      <c r="F84" s="7" t="s">
        <v>76</v>
      </c>
      <c r="G84" s="7" t="s">
        <v>78</v>
      </c>
      <c r="H84" s="7" t="s">
        <v>79</v>
      </c>
      <c r="I84" s="7" t="s">
        <v>76</v>
      </c>
      <c r="J84" s="8" t="s">
        <v>23</v>
      </c>
      <c r="K84" s="39">
        <f>K85</f>
        <v>2500</v>
      </c>
      <c r="L84" s="39">
        <f>L85</f>
        <v>2500</v>
      </c>
    </row>
    <row r="85" spans="1:12" ht="62.25" customHeight="1">
      <c r="A85" s="38">
        <f t="shared" si="33"/>
        <v>77</v>
      </c>
      <c r="B85" s="7" t="s">
        <v>76</v>
      </c>
      <c r="C85" s="7" t="s">
        <v>77</v>
      </c>
      <c r="D85" s="7" t="s">
        <v>125</v>
      </c>
      <c r="E85" s="7" t="s">
        <v>100</v>
      </c>
      <c r="F85" s="7" t="s">
        <v>76</v>
      </c>
      <c r="G85" s="7" t="s">
        <v>78</v>
      </c>
      <c r="H85" s="7" t="s">
        <v>79</v>
      </c>
      <c r="I85" s="7" t="s">
        <v>126</v>
      </c>
      <c r="J85" s="12" t="s">
        <v>58</v>
      </c>
      <c r="K85" s="39">
        <f t="shared" ref="K85:L85" si="38">K86+K88</f>
        <v>2500</v>
      </c>
      <c r="L85" s="39">
        <f t="shared" si="38"/>
        <v>2500</v>
      </c>
    </row>
    <row r="86" spans="1:12" ht="61.5" customHeight="1">
      <c r="A86" s="38">
        <f t="shared" si="33"/>
        <v>78</v>
      </c>
      <c r="B86" s="7" t="s">
        <v>76</v>
      </c>
      <c r="C86" s="7" t="s">
        <v>77</v>
      </c>
      <c r="D86" s="7" t="s">
        <v>125</v>
      </c>
      <c r="E86" s="7" t="s">
        <v>100</v>
      </c>
      <c r="F86" s="7" t="s">
        <v>82</v>
      </c>
      <c r="G86" s="7" t="s">
        <v>78</v>
      </c>
      <c r="H86" s="7" t="s">
        <v>79</v>
      </c>
      <c r="I86" s="7" t="s">
        <v>126</v>
      </c>
      <c r="J86" s="11" t="s">
        <v>28</v>
      </c>
      <c r="K86" s="44">
        <f t="shared" ref="K86:L86" si="39">K87</f>
        <v>700</v>
      </c>
      <c r="L86" s="44">
        <f t="shared" si="39"/>
        <v>700</v>
      </c>
    </row>
    <row r="87" spans="1:12" ht="77.25" customHeight="1">
      <c r="A87" s="38">
        <f t="shared" si="33"/>
        <v>79</v>
      </c>
      <c r="B87" s="7" t="s">
        <v>106</v>
      </c>
      <c r="C87" s="7" t="s">
        <v>77</v>
      </c>
      <c r="D87" s="7" t="s">
        <v>125</v>
      </c>
      <c r="E87" s="7" t="s">
        <v>100</v>
      </c>
      <c r="F87" s="7" t="s">
        <v>84</v>
      </c>
      <c r="G87" s="7" t="s">
        <v>99</v>
      </c>
      <c r="H87" s="7" t="s">
        <v>79</v>
      </c>
      <c r="I87" s="7" t="s">
        <v>126</v>
      </c>
      <c r="J87" s="11" t="s">
        <v>27</v>
      </c>
      <c r="K87" s="44">
        <v>700</v>
      </c>
      <c r="L87" s="44">
        <v>700</v>
      </c>
    </row>
    <row r="88" spans="1:12" ht="78.75" customHeight="1">
      <c r="A88" s="38">
        <f t="shared" si="33"/>
        <v>80</v>
      </c>
      <c r="B88" s="7" t="s">
        <v>76</v>
      </c>
      <c r="C88" s="7" t="s">
        <v>77</v>
      </c>
      <c r="D88" s="7" t="s">
        <v>125</v>
      </c>
      <c r="E88" s="7" t="s">
        <v>100</v>
      </c>
      <c r="F88" s="7" t="s">
        <v>89</v>
      </c>
      <c r="G88" s="7" t="s">
        <v>78</v>
      </c>
      <c r="H88" s="7" t="s">
        <v>79</v>
      </c>
      <c r="I88" s="7" t="s">
        <v>126</v>
      </c>
      <c r="J88" s="19" t="s">
        <v>50</v>
      </c>
      <c r="K88" s="44">
        <f t="shared" ref="K88:L88" si="40">K89</f>
        <v>1800</v>
      </c>
      <c r="L88" s="44">
        <f t="shared" si="40"/>
        <v>1800</v>
      </c>
    </row>
    <row r="89" spans="1:12" ht="77.25" customHeight="1">
      <c r="A89" s="38">
        <f t="shared" si="33"/>
        <v>81</v>
      </c>
      <c r="B89" s="7" t="s">
        <v>106</v>
      </c>
      <c r="C89" s="7" t="s">
        <v>77</v>
      </c>
      <c r="D89" s="7" t="s">
        <v>125</v>
      </c>
      <c r="E89" s="7" t="s">
        <v>100</v>
      </c>
      <c r="F89" s="7" t="s">
        <v>109</v>
      </c>
      <c r="G89" s="7" t="s">
        <v>99</v>
      </c>
      <c r="H89" s="7" t="s">
        <v>79</v>
      </c>
      <c r="I89" s="7" t="s">
        <v>126</v>
      </c>
      <c r="J89" s="19" t="s">
        <v>51</v>
      </c>
      <c r="K89" s="44">
        <v>1800</v>
      </c>
      <c r="L89" s="44">
        <v>1800</v>
      </c>
    </row>
    <row r="90" spans="1:12" ht="31.5">
      <c r="A90" s="38">
        <f t="shared" si="33"/>
        <v>82</v>
      </c>
      <c r="B90" s="7" t="s">
        <v>76</v>
      </c>
      <c r="C90" s="7" t="s">
        <v>77</v>
      </c>
      <c r="D90" s="7" t="s">
        <v>127</v>
      </c>
      <c r="E90" s="7" t="s">
        <v>78</v>
      </c>
      <c r="F90" s="7" t="s">
        <v>76</v>
      </c>
      <c r="G90" s="7" t="s">
        <v>78</v>
      </c>
      <c r="H90" s="7" t="s">
        <v>79</v>
      </c>
      <c r="I90" s="7" t="s">
        <v>76</v>
      </c>
      <c r="J90" s="12" t="s">
        <v>2</v>
      </c>
      <c r="K90" s="39">
        <f t="shared" ref="K90:L90" si="41">K91</f>
        <v>72</v>
      </c>
      <c r="L90" s="39">
        <f t="shared" si="41"/>
        <v>72</v>
      </c>
    </row>
    <row r="91" spans="1:12" ht="63" customHeight="1">
      <c r="A91" s="38">
        <f t="shared" si="33"/>
        <v>83</v>
      </c>
      <c r="B91" s="7" t="s">
        <v>76</v>
      </c>
      <c r="C91" s="7" t="s">
        <v>77</v>
      </c>
      <c r="D91" s="7" t="s">
        <v>127</v>
      </c>
      <c r="E91" s="7" t="s">
        <v>85</v>
      </c>
      <c r="F91" s="7" t="s">
        <v>76</v>
      </c>
      <c r="G91" s="7" t="s">
        <v>78</v>
      </c>
      <c r="H91" s="7" t="s">
        <v>79</v>
      </c>
      <c r="I91" s="7" t="s">
        <v>128</v>
      </c>
      <c r="J91" s="11" t="s">
        <v>1</v>
      </c>
      <c r="K91" s="44">
        <f t="shared" ref="K91:L91" si="42">K92+K93</f>
        <v>72</v>
      </c>
      <c r="L91" s="44">
        <f t="shared" si="42"/>
        <v>72</v>
      </c>
    </row>
    <row r="92" spans="1:12" ht="63" customHeight="1">
      <c r="A92" s="38">
        <f t="shared" si="33"/>
        <v>84</v>
      </c>
      <c r="B92" s="7" t="s">
        <v>106</v>
      </c>
      <c r="C92" s="7" t="s">
        <v>77</v>
      </c>
      <c r="D92" s="7" t="s">
        <v>127</v>
      </c>
      <c r="E92" s="7" t="s">
        <v>85</v>
      </c>
      <c r="F92" s="7" t="s">
        <v>91</v>
      </c>
      <c r="G92" s="7" t="s">
        <v>99</v>
      </c>
      <c r="H92" s="7" t="s">
        <v>79</v>
      </c>
      <c r="I92" s="7" t="s">
        <v>128</v>
      </c>
      <c r="J92" s="11" t="s">
        <v>45</v>
      </c>
      <c r="K92" s="44">
        <v>30</v>
      </c>
      <c r="L92" s="44">
        <v>30</v>
      </c>
    </row>
    <row r="93" spans="1:12" ht="61.5" customHeight="1">
      <c r="A93" s="38">
        <f t="shared" si="33"/>
        <v>85</v>
      </c>
      <c r="B93" s="7" t="s">
        <v>114</v>
      </c>
      <c r="C93" s="7" t="s">
        <v>77</v>
      </c>
      <c r="D93" s="7" t="s">
        <v>127</v>
      </c>
      <c r="E93" s="7" t="s">
        <v>85</v>
      </c>
      <c r="F93" s="7" t="s">
        <v>91</v>
      </c>
      <c r="G93" s="7" t="s">
        <v>99</v>
      </c>
      <c r="H93" s="7" t="s">
        <v>79</v>
      </c>
      <c r="I93" s="7" t="s">
        <v>128</v>
      </c>
      <c r="J93" s="11" t="s">
        <v>45</v>
      </c>
      <c r="K93" s="44">
        <v>42</v>
      </c>
      <c r="L93" s="44">
        <v>42</v>
      </c>
    </row>
    <row r="94" spans="1:12" ht="33" customHeight="1">
      <c r="A94" s="38">
        <f t="shared" si="33"/>
        <v>86</v>
      </c>
      <c r="B94" s="7" t="s">
        <v>76</v>
      </c>
      <c r="C94" s="7" t="s">
        <v>77</v>
      </c>
      <c r="D94" s="7" t="s">
        <v>129</v>
      </c>
      <c r="E94" s="7" t="s">
        <v>78</v>
      </c>
      <c r="F94" s="7" t="s">
        <v>76</v>
      </c>
      <c r="G94" s="7" t="s">
        <v>78</v>
      </c>
      <c r="H94" s="7" t="s">
        <v>79</v>
      </c>
      <c r="I94" s="7" t="s">
        <v>76</v>
      </c>
      <c r="J94" s="8" t="s">
        <v>5</v>
      </c>
      <c r="K94" s="39">
        <f>K95+K99</f>
        <v>116</v>
      </c>
      <c r="L94" s="39">
        <f>L95+L99</f>
        <v>116</v>
      </c>
    </row>
    <row r="95" spans="1:12" ht="61.5" customHeight="1">
      <c r="A95" s="38">
        <f t="shared" si="33"/>
        <v>87</v>
      </c>
      <c r="B95" s="20" t="s">
        <v>76</v>
      </c>
      <c r="C95" s="20" t="s">
        <v>77</v>
      </c>
      <c r="D95" s="20" t="s">
        <v>129</v>
      </c>
      <c r="E95" s="20" t="s">
        <v>80</v>
      </c>
      <c r="F95" s="20" t="s">
        <v>76</v>
      </c>
      <c r="G95" s="20" t="s">
        <v>80</v>
      </c>
      <c r="H95" s="20" t="s">
        <v>79</v>
      </c>
      <c r="I95" s="20" t="s">
        <v>128</v>
      </c>
      <c r="J95" s="36" t="s">
        <v>162</v>
      </c>
      <c r="K95" s="44">
        <f t="shared" ref="K95:L95" si="43">K96+K97+K98</f>
        <v>80</v>
      </c>
      <c r="L95" s="44">
        <f t="shared" si="43"/>
        <v>80</v>
      </c>
    </row>
    <row r="96" spans="1:12" ht="138" customHeight="1">
      <c r="A96" s="38">
        <f t="shared" si="33"/>
        <v>88</v>
      </c>
      <c r="B96" s="20" t="s">
        <v>106</v>
      </c>
      <c r="C96" s="20" t="s">
        <v>77</v>
      </c>
      <c r="D96" s="20" t="s">
        <v>129</v>
      </c>
      <c r="E96" s="20" t="s">
        <v>80</v>
      </c>
      <c r="F96" s="20" t="s">
        <v>156</v>
      </c>
      <c r="G96" s="20" t="s">
        <v>80</v>
      </c>
      <c r="H96" s="20" t="s">
        <v>79</v>
      </c>
      <c r="I96" s="20" t="s">
        <v>128</v>
      </c>
      <c r="J96" s="21" t="s">
        <v>157</v>
      </c>
      <c r="K96" s="44">
        <v>30</v>
      </c>
      <c r="L96" s="44">
        <v>30</v>
      </c>
    </row>
    <row r="97" spans="1:12" ht="168" customHeight="1">
      <c r="A97" s="38">
        <f t="shared" si="33"/>
        <v>89</v>
      </c>
      <c r="B97" s="20" t="s">
        <v>106</v>
      </c>
      <c r="C97" s="20" t="s">
        <v>77</v>
      </c>
      <c r="D97" s="20" t="s">
        <v>129</v>
      </c>
      <c r="E97" s="20" t="s">
        <v>80</v>
      </c>
      <c r="F97" s="20" t="s">
        <v>158</v>
      </c>
      <c r="G97" s="20" t="s">
        <v>80</v>
      </c>
      <c r="H97" s="20" t="s">
        <v>79</v>
      </c>
      <c r="I97" s="20" t="s">
        <v>128</v>
      </c>
      <c r="J97" s="21" t="s">
        <v>159</v>
      </c>
      <c r="K97" s="44">
        <v>30</v>
      </c>
      <c r="L97" s="44">
        <v>30</v>
      </c>
    </row>
    <row r="98" spans="1:12" ht="141.75" customHeight="1">
      <c r="A98" s="38">
        <f t="shared" si="33"/>
        <v>90</v>
      </c>
      <c r="B98" s="20" t="s">
        <v>106</v>
      </c>
      <c r="C98" s="20" t="s">
        <v>77</v>
      </c>
      <c r="D98" s="20" t="s">
        <v>129</v>
      </c>
      <c r="E98" s="20" t="s">
        <v>80</v>
      </c>
      <c r="F98" s="20" t="s">
        <v>160</v>
      </c>
      <c r="G98" s="20" t="s">
        <v>80</v>
      </c>
      <c r="H98" s="20" t="s">
        <v>79</v>
      </c>
      <c r="I98" s="20" t="s">
        <v>128</v>
      </c>
      <c r="J98" s="21" t="s">
        <v>161</v>
      </c>
      <c r="K98" s="44">
        <v>20</v>
      </c>
      <c r="L98" s="44">
        <v>20</v>
      </c>
    </row>
    <row r="99" spans="1:12" ht="64.5" customHeight="1">
      <c r="A99" s="38">
        <f t="shared" si="33"/>
        <v>91</v>
      </c>
      <c r="B99" s="20" t="s">
        <v>106</v>
      </c>
      <c r="C99" s="20" t="s">
        <v>77</v>
      </c>
      <c r="D99" s="20" t="s">
        <v>129</v>
      </c>
      <c r="E99" s="20" t="s">
        <v>85</v>
      </c>
      <c r="F99" s="20" t="s">
        <v>76</v>
      </c>
      <c r="G99" s="20" t="s">
        <v>85</v>
      </c>
      <c r="H99" s="20" t="s">
        <v>79</v>
      </c>
      <c r="I99" s="20" t="s">
        <v>128</v>
      </c>
      <c r="J99" s="21" t="s">
        <v>163</v>
      </c>
      <c r="K99" s="44">
        <f t="shared" ref="K99:L99" si="44">K100</f>
        <v>36</v>
      </c>
      <c r="L99" s="44">
        <f t="shared" si="44"/>
        <v>36</v>
      </c>
    </row>
    <row r="100" spans="1:12" ht="93" customHeight="1">
      <c r="A100" s="38">
        <f t="shared" si="33"/>
        <v>92</v>
      </c>
      <c r="B100" s="20" t="s">
        <v>106</v>
      </c>
      <c r="C100" s="20" t="s">
        <v>77</v>
      </c>
      <c r="D100" s="20" t="s">
        <v>129</v>
      </c>
      <c r="E100" s="20" t="s">
        <v>85</v>
      </c>
      <c r="F100" s="20" t="s">
        <v>89</v>
      </c>
      <c r="G100" s="20" t="s">
        <v>85</v>
      </c>
      <c r="H100" s="20" t="s">
        <v>79</v>
      </c>
      <c r="I100" s="20" t="s">
        <v>128</v>
      </c>
      <c r="J100" s="21" t="s">
        <v>164</v>
      </c>
      <c r="K100" s="44">
        <v>36</v>
      </c>
      <c r="L100" s="44">
        <v>36</v>
      </c>
    </row>
    <row r="101" spans="1:12" ht="24" customHeight="1">
      <c r="A101" s="38">
        <f t="shared" si="33"/>
        <v>93</v>
      </c>
      <c r="B101" s="7" t="s">
        <v>76</v>
      </c>
      <c r="C101" s="7" t="s">
        <v>77</v>
      </c>
      <c r="D101" s="7" t="s">
        <v>131</v>
      </c>
      <c r="E101" s="7" t="s">
        <v>78</v>
      </c>
      <c r="F101" s="7" t="s">
        <v>76</v>
      </c>
      <c r="G101" s="7" t="s">
        <v>78</v>
      </c>
      <c r="H101" s="7" t="s">
        <v>79</v>
      </c>
      <c r="I101" s="7" t="s">
        <v>76</v>
      </c>
      <c r="J101" s="23" t="s">
        <v>136</v>
      </c>
      <c r="K101" s="39">
        <f t="shared" ref="K101:L101" si="45">K102</f>
        <v>426</v>
      </c>
      <c r="L101" s="39">
        <f t="shared" si="45"/>
        <v>426</v>
      </c>
    </row>
    <row r="102" spans="1:12" ht="27" customHeight="1">
      <c r="A102" s="38">
        <f t="shared" si="33"/>
        <v>94</v>
      </c>
      <c r="B102" s="7" t="s">
        <v>76</v>
      </c>
      <c r="C102" s="7" t="s">
        <v>77</v>
      </c>
      <c r="D102" s="7" t="s">
        <v>131</v>
      </c>
      <c r="E102" s="7" t="s">
        <v>98</v>
      </c>
      <c r="F102" s="7" t="s">
        <v>76</v>
      </c>
      <c r="G102" s="7" t="s">
        <v>78</v>
      </c>
      <c r="H102" s="7" t="s">
        <v>79</v>
      </c>
      <c r="I102" s="7" t="s">
        <v>132</v>
      </c>
      <c r="J102" s="24" t="s">
        <v>71</v>
      </c>
      <c r="K102" s="44">
        <f t="shared" ref="K102:L103" si="46">K103</f>
        <v>426</v>
      </c>
      <c r="L102" s="44">
        <f t="shared" si="46"/>
        <v>426</v>
      </c>
    </row>
    <row r="103" spans="1:12" ht="31.5" customHeight="1">
      <c r="A103" s="38">
        <f t="shared" si="33"/>
        <v>95</v>
      </c>
      <c r="B103" s="7" t="s">
        <v>76</v>
      </c>
      <c r="C103" s="7" t="s">
        <v>77</v>
      </c>
      <c r="D103" s="7" t="s">
        <v>131</v>
      </c>
      <c r="E103" s="7" t="s">
        <v>98</v>
      </c>
      <c r="F103" s="7" t="s">
        <v>91</v>
      </c>
      <c r="G103" s="7" t="s">
        <v>99</v>
      </c>
      <c r="H103" s="7" t="s">
        <v>79</v>
      </c>
      <c r="I103" s="7" t="s">
        <v>132</v>
      </c>
      <c r="J103" s="24" t="s">
        <v>72</v>
      </c>
      <c r="K103" s="44">
        <f t="shared" si="46"/>
        <v>426</v>
      </c>
      <c r="L103" s="44">
        <f t="shared" si="46"/>
        <v>426</v>
      </c>
    </row>
    <row r="104" spans="1:12" ht="33.75" customHeight="1">
      <c r="A104" s="38">
        <f t="shared" si="33"/>
        <v>96</v>
      </c>
      <c r="B104" s="7" t="s">
        <v>106</v>
      </c>
      <c r="C104" s="7" t="s">
        <v>77</v>
      </c>
      <c r="D104" s="7" t="s">
        <v>131</v>
      </c>
      <c r="E104" s="7" t="s">
        <v>98</v>
      </c>
      <c r="F104" s="7" t="s">
        <v>91</v>
      </c>
      <c r="G104" s="7" t="s">
        <v>99</v>
      </c>
      <c r="H104" s="7" t="s">
        <v>79</v>
      </c>
      <c r="I104" s="7" t="s">
        <v>132</v>
      </c>
      <c r="J104" s="24" t="s">
        <v>72</v>
      </c>
      <c r="K104" s="44">
        <v>426</v>
      </c>
      <c r="L104" s="44">
        <v>426</v>
      </c>
    </row>
    <row r="105" spans="1:12" ht="32.25" customHeight="1">
      <c r="A105" s="38">
        <f t="shared" si="33"/>
        <v>97</v>
      </c>
      <c r="B105" s="25" t="s">
        <v>76</v>
      </c>
      <c r="C105" s="25" t="s">
        <v>133</v>
      </c>
      <c r="D105" s="25" t="s">
        <v>78</v>
      </c>
      <c r="E105" s="25" t="s">
        <v>78</v>
      </c>
      <c r="F105" s="25" t="s">
        <v>76</v>
      </c>
      <c r="G105" s="25" t="s">
        <v>78</v>
      </c>
      <c r="H105" s="25" t="s">
        <v>79</v>
      </c>
      <c r="I105" s="25" t="s">
        <v>76</v>
      </c>
      <c r="J105" s="37" t="s">
        <v>3</v>
      </c>
      <c r="K105" s="45">
        <f t="shared" ref="K105:L105" si="47">K106+K110</f>
        <v>772468.91708999989</v>
      </c>
      <c r="L105" s="45">
        <f t="shared" si="47"/>
        <v>561164</v>
      </c>
    </row>
    <row r="106" spans="1:12" ht="63">
      <c r="A106" s="38">
        <f t="shared" si="33"/>
        <v>98</v>
      </c>
      <c r="B106" s="22" t="s">
        <v>76</v>
      </c>
      <c r="C106" s="22" t="s">
        <v>133</v>
      </c>
      <c r="D106" s="22" t="s">
        <v>85</v>
      </c>
      <c r="E106" s="22" t="s">
        <v>78</v>
      </c>
      <c r="F106" s="22" t="s">
        <v>76</v>
      </c>
      <c r="G106" s="22" t="s">
        <v>78</v>
      </c>
      <c r="H106" s="22" t="s">
        <v>79</v>
      </c>
      <c r="I106" s="22" t="s">
        <v>76</v>
      </c>
      <c r="J106" s="26" t="s">
        <v>139</v>
      </c>
      <c r="K106" s="46">
        <f>K107+K108+K109</f>
        <v>770656.09999999986</v>
      </c>
      <c r="L106" s="46">
        <f>L107+L108+L109</f>
        <v>559880</v>
      </c>
    </row>
    <row r="107" spans="1:12" ht="47.25">
      <c r="A107" s="38">
        <f t="shared" si="33"/>
        <v>99</v>
      </c>
      <c r="B107" s="22" t="s">
        <v>76</v>
      </c>
      <c r="C107" s="22" t="s">
        <v>133</v>
      </c>
      <c r="D107" s="22" t="s">
        <v>85</v>
      </c>
      <c r="E107" s="22" t="s">
        <v>134</v>
      </c>
      <c r="F107" s="22" t="s">
        <v>76</v>
      </c>
      <c r="G107" s="22" t="s">
        <v>78</v>
      </c>
      <c r="H107" s="22" t="s">
        <v>79</v>
      </c>
      <c r="I107" s="22" t="s">
        <v>105</v>
      </c>
      <c r="J107" s="26" t="s">
        <v>68</v>
      </c>
      <c r="K107" s="46">
        <v>346275.8</v>
      </c>
      <c r="L107" s="46">
        <v>138425.20000000001</v>
      </c>
    </row>
    <row r="108" spans="1:12" ht="31.5">
      <c r="A108" s="38">
        <f t="shared" si="33"/>
        <v>100</v>
      </c>
      <c r="B108" s="22" t="s">
        <v>76</v>
      </c>
      <c r="C108" s="22" t="s">
        <v>133</v>
      </c>
      <c r="D108" s="22" t="s">
        <v>85</v>
      </c>
      <c r="E108" s="22" t="s">
        <v>135</v>
      </c>
      <c r="F108" s="22" t="s">
        <v>76</v>
      </c>
      <c r="G108" s="22" t="s">
        <v>78</v>
      </c>
      <c r="H108" s="22" t="s">
        <v>79</v>
      </c>
      <c r="I108" s="22" t="s">
        <v>105</v>
      </c>
      <c r="J108" s="26" t="s">
        <v>140</v>
      </c>
      <c r="K108" s="46">
        <v>407037.6</v>
      </c>
      <c r="L108" s="46">
        <v>404112.1</v>
      </c>
    </row>
    <row r="109" spans="1:12" ht="15.75">
      <c r="A109" s="38">
        <f t="shared" si="33"/>
        <v>101</v>
      </c>
      <c r="B109" s="7" t="s">
        <v>76</v>
      </c>
      <c r="C109" s="7" t="s">
        <v>133</v>
      </c>
      <c r="D109" s="7" t="s">
        <v>85</v>
      </c>
      <c r="E109" s="7" t="s">
        <v>177</v>
      </c>
      <c r="F109" s="7" t="s">
        <v>76</v>
      </c>
      <c r="G109" s="7" t="s">
        <v>78</v>
      </c>
      <c r="H109" s="7" t="s">
        <v>79</v>
      </c>
      <c r="I109" s="7" t="s">
        <v>105</v>
      </c>
      <c r="J109" s="47" t="s">
        <v>178</v>
      </c>
      <c r="K109" s="46">
        <v>17342.7</v>
      </c>
      <c r="L109" s="46">
        <v>17342.7</v>
      </c>
    </row>
    <row r="110" spans="1:12" ht="25.5" customHeight="1">
      <c r="A110" s="38">
        <f t="shared" si="33"/>
        <v>102</v>
      </c>
      <c r="B110" s="7" t="s">
        <v>76</v>
      </c>
      <c r="C110" s="7" t="s">
        <v>133</v>
      </c>
      <c r="D110" s="7" t="s">
        <v>104</v>
      </c>
      <c r="E110" s="7" t="s">
        <v>78</v>
      </c>
      <c r="F110" s="7" t="s">
        <v>76</v>
      </c>
      <c r="G110" s="7" t="s">
        <v>78</v>
      </c>
      <c r="H110" s="7" t="s">
        <v>79</v>
      </c>
      <c r="I110" s="7" t="s">
        <v>76</v>
      </c>
      <c r="J110" s="27" t="s">
        <v>42</v>
      </c>
      <c r="K110" s="39">
        <f t="shared" ref="K110:L110" si="48">K111</f>
        <v>1812.81709</v>
      </c>
      <c r="L110" s="39">
        <f t="shared" si="48"/>
        <v>1284</v>
      </c>
    </row>
    <row r="111" spans="1:12" ht="30">
      <c r="A111" s="38">
        <f t="shared" si="33"/>
        <v>103</v>
      </c>
      <c r="B111" s="7" t="s">
        <v>76</v>
      </c>
      <c r="C111" s="7" t="s">
        <v>133</v>
      </c>
      <c r="D111" s="7" t="s">
        <v>104</v>
      </c>
      <c r="E111" s="7" t="s">
        <v>99</v>
      </c>
      <c r="F111" s="7" t="s">
        <v>76</v>
      </c>
      <c r="G111" s="7" t="s">
        <v>99</v>
      </c>
      <c r="H111" s="7" t="s">
        <v>79</v>
      </c>
      <c r="I111" s="7" t="s">
        <v>132</v>
      </c>
      <c r="J111" s="13" t="s">
        <v>43</v>
      </c>
      <c r="K111" s="44">
        <f>SUM(K112:K113)</f>
        <v>1812.81709</v>
      </c>
      <c r="L111" s="44">
        <f>SUM(L112:L113)</f>
        <v>1284</v>
      </c>
    </row>
    <row r="112" spans="1:12" ht="30">
      <c r="A112" s="38">
        <f t="shared" si="33"/>
        <v>104</v>
      </c>
      <c r="B112" s="7" t="s">
        <v>114</v>
      </c>
      <c r="C112" s="7" t="s">
        <v>133</v>
      </c>
      <c r="D112" s="7" t="s">
        <v>104</v>
      </c>
      <c r="E112" s="7" t="s">
        <v>99</v>
      </c>
      <c r="F112" s="7" t="s">
        <v>130</v>
      </c>
      <c r="G112" s="7" t="s">
        <v>99</v>
      </c>
      <c r="H112" s="7" t="s">
        <v>79</v>
      </c>
      <c r="I112" s="7" t="s">
        <v>132</v>
      </c>
      <c r="J112" s="13" t="s">
        <v>43</v>
      </c>
      <c r="K112" s="44">
        <v>528.81709000000001</v>
      </c>
      <c r="L112" s="44">
        <v>0</v>
      </c>
    </row>
    <row r="113" spans="1:12" ht="30">
      <c r="A113" s="38">
        <f t="shared" si="33"/>
        <v>105</v>
      </c>
      <c r="B113" s="7" t="s">
        <v>122</v>
      </c>
      <c r="C113" s="7" t="s">
        <v>133</v>
      </c>
      <c r="D113" s="7" t="s">
        <v>104</v>
      </c>
      <c r="E113" s="7" t="s">
        <v>99</v>
      </c>
      <c r="F113" s="7" t="s">
        <v>130</v>
      </c>
      <c r="G113" s="7" t="s">
        <v>99</v>
      </c>
      <c r="H113" s="7" t="s">
        <v>79</v>
      </c>
      <c r="I113" s="7" t="s">
        <v>132</v>
      </c>
      <c r="J113" s="13" t="s">
        <v>43</v>
      </c>
      <c r="K113" s="44">
        <v>1284</v>
      </c>
      <c r="L113" s="44">
        <v>1284</v>
      </c>
    </row>
    <row r="114" spans="1:12" ht="15.75">
      <c r="A114" s="38">
        <f t="shared" si="33"/>
        <v>106</v>
      </c>
      <c r="B114" s="28"/>
      <c r="C114" s="28"/>
      <c r="D114" s="28"/>
      <c r="E114" s="28"/>
      <c r="F114" s="28"/>
      <c r="G114" s="28"/>
      <c r="H114" s="28"/>
      <c r="I114" s="28"/>
      <c r="J114" s="29" t="s">
        <v>4</v>
      </c>
      <c r="K114" s="39">
        <f>K105+K9</f>
        <v>1290027.2170899999</v>
      </c>
      <c r="L114" s="39">
        <f>L105+L9</f>
        <v>1124824.8999999999</v>
      </c>
    </row>
  </sheetData>
  <mergeCells count="11">
    <mergeCell ref="B1:L1"/>
    <mergeCell ref="A5:A7"/>
    <mergeCell ref="J5:J7"/>
    <mergeCell ref="A2:L2"/>
    <mergeCell ref="A4:L4"/>
    <mergeCell ref="K5:K7"/>
    <mergeCell ref="L5:L7"/>
    <mergeCell ref="B5:I5"/>
    <mergeCell ref="B6:B7"/>
    <mergeCell ref="C6:G6"/>
    <mergeCell ref="H6:I6"/>
  </mergeCells>
  <pageMargins left="0.78740157480314965" right="0.19685039370078741" top="0.39370078740157483" bottom="0.39370078740157483" header="0" footer="0"/>
  <pageSetup paperSize="9" scale="81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 доходов  2021-22</vt:lpstr>
      <vt:lpstr>'Приложение 7  доходов  2021-22'!Заголовки_для_печати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2019-11-08T05:00:16Z</cp:lastPrinted>
  <dcterms:created xsi:type="dcterms:W3CDTF">2011-10-25T01:53:01Z</dcterms:created>
  <dcterms:modified xsi:type="dcterms:W3CDTF">2020-12-23T02:59:03Z</dcterms:modified>
</cp:coreProperties>
</file>