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60" yWindow="270" windowWidth="14940" windowHeight="9150"/>
  </bookViews>
  <sheets>
    <sheet name="Лист1" sheetId="2" r:id="rId1"/>
  </sheets>
  <calcPr calcId="124519"/>
</workbook>
</file>

<file path=xl/calcChain.xml><?xml version="1.0" encoding="utf-8"?>
<calcChain xmlns="http://schemas.openxmlformats.org/spreadsheetml/2006/main">
  <c r="A76" i="2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E168"/>
  <c r="E167" s="1"/>
  <c r="E125" l="1"/>
  <c r="E123" l="1"/>
  <c r="E131"/>
  <c r="E120" l="1"/>
  <c r="E165" l="1"/>
  <c r="E163"/>
  <c r="E161"/>
  <c r="E143"/>
  <c r="E136"/>
  <c r="E135" s="1"/>
  <c r="E133"/>
  <c r="E129"/>
  <c r="E127"/>
  <c r="E122" s="1"/>
  <c r="E171"/>
  <c r="E170" s="1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E142" l="1"/>
  <c r="E119" s="1"/>
  <c r="E82"/>
  <c r="E116"/>
  <c r="E115" s="1"/>
  <c r="E111"/>
  <c r="E94"/>
  <c r="E118" l="1"/>
  <c r="E109"/>
  <c r="E93" s="1"/>
  <c r="E90"/>
  <c r="E86"/>
  <c r="E85" s="1"/>
  <c r="E80"/>
  <c r="E79" s="1"/>
  <c r="E76"/>
  <c r="E73" s="1"/>
  <c r="E72" s="1"/>
  <c r="E69"/>
  <c r="E66"/>
  <c r="E63"/>
  <c r="E59"/>
  <c r="E56"/>
  <c r="E55" s="1"/>
  <c r="E53"/>
  <c r="E52" s="1"/>
  <c r="E49"/>
  <c r="E89"/>
  <c r="E47"/>
  <c r="E46" s="1"/>
  <c r="E44"/>
  <c r="E42"/>
  <c r="E39"/>
  <c r="E36"/>
  <c r="E34"/>
  <c r="E32"/>
  <c r="E30"/>
  <c r="E26"/>
  <c r="E24"/>
  <c r="E22"/>
  <c r="E20"/>
  <c r="E13"/>
  <c r="E11"/>
  <c r="E10"/>
  <c r="E9" l="1"/>
  <c r="E29"/>
  <c r="E28" s="1"/>
  <c r="E65"/>
  <c r="E58" s="1"/>
  <c r="E78"/>
  <c r="E19"/>
  <c r="E41"/>
  <c r="E51"/>
  <c r="E38"/>
  <c r="E8" l="1"/>
  <c r="E174" s="1"/>
</calcChain>
</file>

<file path=xl/sharedStrings.xml><?xml version="1.0" encoding="utf-8"?>
<sst xmlns="http://schemas.openxmlformats.org/spreadsheetml/2006/main" count="508" uniqueCount="333">
  <si>
    <t>Гл. администратор</t>
  </si>
  <si>
    <t>006</t>
  </si>
  <si>
    <t>НАЛОГОВЫЕ И НЕНАЛОГОВЫЕ ДОХОДЫ</t>
  </si>
  <si>
    <t>ШТРАФЫ, САНКЦИИ, ВОЗМЕЩЕНИЕ УЩЕРБА</t>
  </si>
  <si>
    <t>048</t>
  </si>
  <si>
    <t>ПЛАТЕЖИ ПРИ ПОЛЬЗОВАНИИ ПРИРОДНЫМИ РЕСУРСАМИ</t>
  </si>
  <si>
    <t>Плата за сбросы загрязняющих веществ в водные объекты</t>
  </si>
  <si>
    <t>100</t>
  </si>
  <si>
    <t>НАЛОГИ НА ТОВАРЫ (РАБОТЫ, УСЛУГИ), РЕАЛИЗУЕМЫЕ НА ТЕРРИТОРИИ РОССИЙСКОЙ ФЕДЕРАЦИИ</t>
  </si>
  <si>
    <t>182</t>
  </si>
  <si>
    <t>НАЛОГИ НА ПРИБЫЛЬ, ДОХОДЫ</t>
  </si>
  <si>
    <t>Налог на прибыль организаций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</si>
  <si>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</si>
  <si>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</si>
  <si>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</si>
  <si>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</si>
  <si>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</si>
  <si>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</si>
  <si>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</si>
  <si>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</si>
  <si>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</si>
  <si>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</si>
  <si>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</si>
  <si>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</si>
  <si>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</si>
  <si>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</si>
  <si>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ЗАДОЛЖЕННОСТЬ И ПЕРЕРАСЧЕТЫ ПО ОТМЕНЕННЫМ НАЛОГАМ, СБОРАМ И ИНЫМ ОБЯЗАТЕЛЬНЫМ ПЛАТЕЖАМ</t>
  </si>
  <si>
    <t>Земельный налог (по обязательствам, возникшим до 1 января 2006 года), мобилизуемый на территориях городских округов</t>
  </si>
  <si>
    <t>Прочие местные налоги и сборы, мобилизуемые на территориях городских округов</t>
  </si>
  <si>
    <t>439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</si>
  <si>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</si>
  <si>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906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</si>
  <si>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</si>
  <si>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</si>
  <si>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</si>
  <si>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</si>
  <si>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</si>
  <si>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</si>
  <si>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</si>
  <si>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</si>
  <si>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</si>
  <si>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</si>
  <si>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</si>
  <si>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</si>
  <si>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</si>
  <si>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НЕНАЛОГОВЫЕ ДОХОДЫ</t>
  </si>
  <si>
    <t>931</t>
  </si>
  <si>
    <t>ПРОЧИЕ БЕЗВОЗМЕЗДНЫЕ ПОСТУПЛЕНИЯ</t>
  </si>
  <si>
    <t>Прочие безвозмездные поступления в бюджеты городских округов</t>
  </si>
  <si>
    <t>975</t>
  </si>
  <si>
    <t>Прочие доходы от оказания платных услуг (работ) получателями средств бюджетов городских округов</t>
  </si>
  <si>
    <t>Код классификации доходов бюджета</t>
  </si>
  <si>
    <t>2022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</si>
  <si>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</si>
  <si>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ИТОГО</t>
  </si>
  <si>
    <t xml:space="preserve">Доходы  бюджета  г.Дивногорска на 2022 год </t>
  </si>
  <si>
    <t>000</t>
  </si>
  <si>
    <t>1 00 00000 00 0000 000</t>
  </si>
  <si>
    <t>1 01 00000 00 0000 000</t>
  </si>
  <si>
    <t>1 01 01000 00 0000 110</t>
  </si>
  <si>
    <t>1 01 01012 02 0000 110</t>
  </si>
  <si>
    <t>1 01 01010 00 0000 110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</si>
  <si>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</si>
  <si>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1 01 02000 01 0000 110</t>
  </si>
  <si>
    <t>1 01 02010 01 0000 110</t>
  </si>
  <si>
    <t>1 01 02020 01 0000 110</t>
  </si>
  <si>
    <t>1 01 02030 01 0000 110</t>
  </si>
  <si>
    <t>1 01 02040 01 0000 110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</si>
  <si>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</si>
  <si>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</si>
  <si>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</si>
  <si>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</si>
  <si>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1 03 00000 00 0000 000</t>
  </si>
  <si>
    <t>1 03 02231 01 0000 110</t>
  </si>
  <si>
    <t>1 03 02241 01 0000 110</t>
  </si>
  <si>
    <t>1 03 02251 01 0000 110</t>
  </si>
  <si>
    <t>1 03 02261 01 0000 110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</si>
  <si>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</si>
  <si>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</si>
  <si>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</si>
  <si>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</si>
  <si>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</si>
  <si>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</si>
  <si>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</si>
  <si>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</si>
  <si>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</si>
  <si>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</si>
  <si>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</si>
  <si>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</si>
  <si>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</si>
  <si>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1 05 00000 00 0000 000</t>
  </si>
  <si>
    <t>1 05 01000 00 0000 00</t>
  </si>
  <si>
    <t>1 05 01011 01 0000 110</t>
  </si>
  <si>
    <t>1 05 01021 01 0000 110</t>
  </si>
  <si>
    <t>1 05 01010 01 0000 110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</si>
  <si>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</si>
  <si>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</si>
  <si>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1 05 02010 02 0000 110</t>
  </si>
  <si>
    <t>1 05 02000 02 0000 110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</si>
  <si>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</si>
  <si>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</si>
  <si>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</si>
  <si>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1 06 00000 00 0000 000</t>
  </si>
  <si>
    <t>1 06 01020 04 0000 110</t>
  </si>
  <si>
    <t>Налог на имущество физических лиц</t>
  </si>
  <si>
    <t>1 06 01000 00 0000 110</t>
  </si>
  <si>
    <t>Земельный налог</t>
  </si>
  <si>
    <t>1 06 06000 00 0000 110</t>
  </si>
  <si>
    <t>1 06 06032 04 0000 110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</si>
  <si>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</si>
  <si>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</si>
  <si>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</si>
  <si>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</si>
  <si>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1 06 06042 04 0000 110</t>
  </si>
  <si>
    <t>1 08 00000 00 0000 000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</si>
  <si>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</si>
  <si>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</si>
  <si>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</si>
  <si>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</si>
  <si>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</si>
  <si>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1 09 00000 00 0000 000</t>
  </si>
  <si>
    <t>Налоги на имущество</t>
  </si>
  <si>
    <t>1 09 04000 00 0000 110</t>
  </si>
  <si>
    <t>Земельный налог (по обязательствам, возникшим до 1 января 2006 года)</t>
  </si>
  <si>
    <t>1 09 04052 04 0000 110</t>
  </si>
  <si>
    <t>1 09 07052 04 0000 110</t>
  </si>
  <si>
    <t>Прочие налоги и сборы (по отмененным местным налогам и сборам)</t>
  </si>
  <si>
    <t>1 09 07000 00 0000 110</t>
  </si>
  <si>
    <t>Прочие местные налоги и сборы</t>
  </si>
  <si>
    <t>1 09 07050 00 0000 110</t>
  </si>
  <si>
    <t>1 11 00000 00 0000 000</t>
  </si>
  <si>
    <t>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</si>
  <si>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</si>
  <si>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</si>
  <si>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</si>
  <si>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</si>
  <si>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1 11 05074 04 0000 120</t>
  </si>
  <si>
    <t>1 11 07014 04 0000 120</t>
  </si>
  <si>
    <t>Платежи от государственных и муниципальных унитарных предприятий</t>
  </si>
  <si>
    <t>1 11 07000 00 0000 120</t>
  </si>
  <si>
    <t>1 11 09044 04 0000 120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</si>
  <si>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</si>
  <si>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</si>
  <si>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</si>
  <si>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конструкцийна землях илиземельных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</si>
  <si>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</si>
  <si>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</si>
  <si>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1 11 09080 04 0006 120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</si>
  <si>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разграничена( установка и эксплуатация рекламных конструкций) </t>
  </si>
  <si>
    <t>1 11 09044 00 0000 120</t>
  </si>
  <si>
    <t>1 12 00000 00 0000 000</t>
  </si>
  <si>
    <t>1 12 01010 01 0000 120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</si>
  <si>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</si>
  <si>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</si>
  <si>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1 12 01000 01 0000 120</t>
  </si>
  <si>
    <t>1 12 01030 01 0000 120</t>
  </si>
  <si>
    <t>Плата за размещение отходов производства и потребления</t>
  </si>
  <si>
    <t>1 12 01040 01 0000 120</t>
  </si>
  <si>
    <t>1 13 000000 00 000 000</t>
  </si>
  <si>
    <t>1 13 01994 04 0000 130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</si>
  <si>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</si>
  <si>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</si>
  <si>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</si>
  <si>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</si>
  <si>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1 13 02064 04 0000 130</t>
  </si>
  <si>
    <t>Доходы от компенсации затрат государства</t>
  </si>
  <si>
    <t>1 13 02000 00 0000 130</t>
  </si>
  <si>
    <t>1 14 00000 00 0000 000</t>
  </si>
  <si>
    <t>1 14 06012 04 0000 430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</si>
  <si>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</si>
  <si>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</si>
  <si>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1 14 06024 04 0000 430</t>
  </si>
  <si>
    <t>1 15 00000 00 0000 000</t>
  </si>
  <si>
    <t>1 15 02040 04 0000 140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</si>
  <si>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</si>
  <si>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</si>
  <si>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1 16 00000 00 0000 000</t>
  </si>
  <si>
    <t>1 16 01053 01 0000 140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</si>
  <si>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</si>
  <si>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</si>
  <si>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1 16 01063 01 0000 140</t>
  </si>
  <si>
    <t>1 16 01073 01 0000 140</t>
  </si>
  <si>
    <t>1 16 01083 01 0000 140</t>
  </si>
  <si>
    <t>1 16 01093 01 0000 140</t>
  </si>
  <si>
    <t>1 16 01113 01 0000 140</t>
  </si>
  <si>
    <t>1 16 01143 01 0000 140</t>
  </si>
  <si>
    <t>1 16 01153 01 0000 140</t>
  </si>
  <si>
    <t>1 16 01173 01 0000 140</t>
  </si>
  <si>
    <t>1 16 01193 01 0000 140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</si>
  <si>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</si>
  <si>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</si>
  <si>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</si>
  <si>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</si>
  <si>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Платежи в целях возмещения
 причиненного ущерба (убытков)</t>
  </si>
  <si>
    <t>1 16 10000 00 0000 140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</si>
  <si>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</si>
  <si>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образованияпо нормативам, действовавшимв2019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</si>
  <si>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</si>
  <si>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</si>
  <si>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1 17 00000 00 0000 000</t>
  </si>
  <si>
    <t>Инициативные платежи, зачисляемые в бюджеты городских округов</t>
  </si>
  <si>
    <t>1 17 15020 04 0000 150</t>
  </si>
  <si>
    <t>Инициативные платежи</t>
  </si>
  <si>
    <t>1 17 15000 00 0000 150</t>
  </si>
  <si>
    <t>2 07 00000 00 0000 000</t>
  </si>
  <si>
    <t>2 07 04050 04 0000 150</t>
  </si>
  <si>
    <t>2 0704050 04 0000 150</t>
  </si>
  <si>
    <t>2 07 04000 04 0000 150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</si>
  <si>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</si>
  <si>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</si>
  <si>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</si>
  <si>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№
 строки</t>
  </si>
  <si>
    <t>Наименование 
Кода классификации доходов бюджета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</si>
  <si>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</si>
  <si>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</si>
  <si>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</si>
  <si>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</si>
  <si>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</si>
  <si>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</si>
  <si>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</si>
  <si>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</si>
  <si>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</si>
  <si>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</si>
  <si>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1 12 01042 01 0000 120</t>
  </si>
  <si>
    <t>Плата за размещение твердых коммунальных отходов</t>
  </si>
  <si>
    <t>2 00 00000 00 0000 000</t>
  </si>
  <si>
    <t>2 02 20000 00 0000 150</t>
  </si>
  <si>
    <t>2 02 00000 00 0000 150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</si>
  <si>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</si>
  <si>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</si>
  <si>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991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</si>
  <si>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</si>
  <si>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</si>
  <si>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2 02 25412 00 0000 150</t>
  </si>
  <si>
    <t>Субсидии бюджетам на реализацию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</si>
  <si>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2 02 25412 04 0000 150</t>
  </si>
  <si>
    <t>Субсидии бюджетам городских округов на реализацию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</si>
  <si>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2 02 25555 00 0000 150</t>
  </si>
  <si>
    <t>Субсидии бюджетам на реализацию программ формирования современной городской среды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</si>
  <si>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</si>
  <si>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</si>
  <si>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2 02 29999 00 000 150</t>
  </si>
  <si>
    <t>Прочие субсидии</t>
  </si>
  <si>
    <t>2 02 29999 04 000 150</t>
  </si>
  <si>
    <t>Прочие субсидии бюджетам городских округов</t>
  </si>
  <si>
    <t>2 02 29999 04 7413 150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</si>
  <si>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</si>
  <si>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2 02 29999 04 7456 150</t>
  </si>
  <si>
    <t>Прочие субсидии бюджетам городских округов(на поддержку деятельности муниципальных молодежных центров)</t>
  </si>
  <si>
    <t>2 02 29999 04 7488 150</t>
  </si>
  <si>
    <t>Прочие субсидии бюджетам городских округов ( на комплектование книжных фондов библиотек)</t>
  </si>
  <si>
    <t>2 02 29999 04 7563 150</t>
  </si>
  <si>
    <t>Прочие субсидии бюджетам городских округов ( на приведение зданий и сооружений общеобразовательных организаций в соответствие с требованиями законодательства)</t>
  </si>
  <si>
    <t>2 02 29999 04 7607 150</t>
  </si>
  <si>
    <t xml:space="preserve">Прочие субсидии бюджетам городских округов ( на реализацию муниципальных программ развития субъектов малого и среднего предпринимательства)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</si>
  <si>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</si>
  <si>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</si>
  <si>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</si>
  <si>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</si>
  <si>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2 02 30024 04 0289 150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</si>
  <si>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</si>
  <si>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2 02 30024 04 7408 150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</si>
  <si>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</si>
  <si>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2 02 30024 04 7409 150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</si>
  <si>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</si>
  <si>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2 02 30024 04 7429 150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</si>
  <si>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</si>
  <si>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2 02 30024 04 7514 150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</si>
  <si>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</si>
  <si>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2 02 30024 04 7518 150</t>
  </si>
  <si>
    <t xml:space="preserve"> 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</si>
  <si>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2 02 30024 04 7519 150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</si>
  <si>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</si>
  <si>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2 02 30024 04 7552 150</t>
  </si>
  <si>
    <t xml:space="preserve"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4-1089)) </t>
  </si>
  <si>
    <t>2 02 30024 04 7554 150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</si>
  <si>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</si>
  <si>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2 02 30024 04 7564 150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</si>
  <si>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)</t>
  </si>
  <si>
    <t>2 02 30024 04 7566 150</t>
  </si>
  <si>
    <t>Субвенции бюджетам городских округов на выполнение передаваемых полномочий субъектов Российской Федерации (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</si>
  <si>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2 02 30024 04 7570 150</t>
  </si>
  <si>
    <t>Субвенции бюджетам городских округов на выполнение передаваемых полномочий субъектов Российской Федерации ( на реализацию отдельных мер по обеспечению ограничения платы граждан за коммунальные услуги ( в соответствии с Законом края от 1 декабря 2014 года №7-2839 ))</t>
  </si>
  <si>
    <t>2 02 30024 04 7587 150</t>
  </si>
  <si>
    <t xml:space="preserve"> 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9-4225)) </t>
  </si>
  <si>
    <t>2 02 30024 04 7588 150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</si>
  <si>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</si>
  <si>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2 02 30024 04 7604 150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</si>
  <si>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</si>
  <si>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>2 02 30024 04 7649 150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</si>
  <si>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5-1533))</t>
  </si>
  <si>
    <t>2 02 30024 04 7846 150</t>
  </si>
  <si>
    <t>Субвенции бюджетам городских округов на выполнение передаваемых полномочий субъектов Российской Федерации (обеспечение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</si>
  <si>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</si>
  <si>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</si>
  <si>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</si>
  <si>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</si>
  <si>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</si>
  <si>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</si>
  <si>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</si>
  <si>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</si>
  <si>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</si>
  <si>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</si>
  <si>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</si>
  <si>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</si>
  <si>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</t>
  </si>
  <si>
    <t>3</t>
  </si>
  <si>
    <t>4</t>
  </si>
  <si>
    <t>тыс.рублей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</si>
  <si>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</si>
  <si>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</si>
  <si>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Прочие дотации бюджетам городских округов( 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сферы)</t>
  </si>
  <si>
    <t>2 02 19999 00 2724 150</t>
  </si>
  <si>
    <t>Дотации бюджетам бюджетной системы Российской Федерации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</si>
  <si>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</si>
  <si>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</si>
  <si>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2 02 25519 00 0000 150</t>
  </si>
  <si>
    <t>2 02 25519 04 0000 150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</si>
  <si>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</si>
  <si>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
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</si>
  <si>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</si>
  <si>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</si>
  <si>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2 02 20299 00 0000 150</t>
  </si>
  <si>
    <t>2 02 20299 04 0000 150</t>
  </si>
  <si>
    <t>2 02 20302 00 0000 150</t>
  </si>
  <si>
    <t>2 02 20302 04 0000 150</t>
  </si>
  <si>
    <t>Иные межбюджетные трансферты</t>
  </si>
  <si>
    <t>2 02 40000 00 0000 150</t>
  </si>
  <si>
    <t>2 02 45424 00 0000 150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</si>
  <si>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</si>
  <si>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</si>
  <si>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</si>
  <si>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r>
      <rPr>
        <b/>
        <sz val="12"/>
        <rFont val="Arial"/>
        <family val="2"/>
        <charset val="204"/>
      </rPr>
      <t>Приложение 3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22 декабря 2021 г. № 17 - 106 - ГС "О бюджете города
 Дивногорска на 2022 год и плановый период 2023-2024годов"  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</si>
</sst>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?"/>
    <numFmt numFmtId="166" formatCode="#,##0.0"/>
  </numFmts>
  <fonts count="12">
    <font>
      <sz val="10"/>
      <name val="Arial"/>
    </font>
    <font>
      <sz val="8.5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4" fillId="0" borderId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9" fillId="0" borderId="0"/>
  </cellStyleXfs>
  <cellXfs count="53">
    <xf numFmtId="0" fontId="0" fillId="0" borderId="0" xfId="0"/>
    <xf numFmtId="0" fontId="1" fillId="0" borderId="0" xfId="0" applyFont="1" applyBorder="1" applyAlignment="1" applyProtection="1">
      <alignment wrapText="1"/>
    </xf>
    <xf numFmtId="0" fontId="5" fillId="0" borderId="0" xfId="4" applyFont="1" applyAlignment="1">
      <alignment horizontal="right" vertical="top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166" fontId="6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166" fontId="5" fillId="0" borderId="1" xfId="0" applyNumberFormat="1" applyFont="1" applyBorder="1" applyAlignment="1" applyProtection="1">
      <alignment horizontal="right" vertical="center" wrapText="1"/>
    </xf>
    <xf numFmtId="165" fontId="5" fillId="0" borderId="1" xfId="0" applyNumberFormat="1" applyFont="1" applyBorder="1" applyAlignment="1" applyProtection="1">
      <alignment horizontal="left" vertical="center" wrapText="1"/>
    </xf>
    <xf numFmtId="0" fontId="5" fillId="0" borderId="1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166" fontId="5" fillId="2" borderId="1" xfId="0" applyNumberFormat="1" applyFont="1" applyFill="1" applyBorder="1" applyAlignment="1" applyProtection="1">
      <alignment horizontal="right" vertical="center" wrapText="1"/>
    </xf>
    <xf numFmtId="165" fontId="5" fillId="2" borderId="1" xfId="0" applyNumberFormat="1" applyFont="1" applyFill="1" applyBorder="1" applyAlignment="1" applyProtection="1">
      <alignment horizontal="left" vertical="center" wrapText="1"/>
    </xf>
    <xf numFmtId="0" fontId="8" fillId="2" borderId="0" xfId="0" applyFont="1" applyFill="1" applyAlignment="1">
      <alignment wrapText="1"/>
    </xf>
    <xf numFmtId="0" fontId="7" fillId="0" borderId="3" xfId="0" applyFont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49" fontId="6" fillId="2" borderId="1" xfId="8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166" fontId="6" fillId="0" borderId="2" xfId="1" applyNumberFormat="1" applyFont="1" applyFill="1" applyBorder="1" applyAlignment="1">
      <alignment horizontal="center" vertical="center" wrapText="1"/>
    </xf>
    <xf numFmtId="49" fontId="6" fillId="2" borderId="1" xfId="8" applyNumberFormat="1" applyFont="1" applyFill="1" applyBorder="1" applyAlignment="1" applyProtection="1">
      <alignment horizontal="left" vertical="center" wrapText="1"/>
    </xf>
    <xf numFmtId="166" fontId="6" fillId="2" borderId="1" xfId="0" applyNumberFormat="1" applyFont="1" applyFill="1" applyBorder="1" applyAlignment="1">
      <alignment horizontal="center" vertical="center"/>
    </xf>
    <xf numFmtId="49" fontId="5" fillId="2" borderId="1" xfId="8" applyNumberFormat="1" applyFont="1" applyFill="1" applyBorder="1" applyAlignment="1" applyProtection="1">
      <alignment horizontal="center" vertical="center" wrapText="1"/>
    </xf>
    <xf numFmtId="0" fontId="10" fillId="2" borderId="0" xfId="0" applyFont="1" applyFill="1" applyAlignment="1">
      <alignment horizontal="justify" vertical="top" wrapText="1"/>
    </xf>
    <xf numFmtId="166" fontId="5" fillId="2" borderId="1" xfId="0" applyNumberFormat="1" applyFont="1" applyFill="1" applyBorder="1" applyAlignment="1">
      <alignment horizontal="center" vertical="center"/>
    </xf>
    <xf numFmtId="49" fontId="5" fillId="2" borderId="1" xfId="8" applyNumberFormat="1" applyFont="1" applyFill="1" applyBorder="1" applyAlignment="1" applyProtection="1">
      <alignment horizontal="left" vertical="center" wrapText="1"/>
    </xf>
    <xf numFmtId="165" fontId="5" fillId="2" borderId="1" xfId="8" applyNumberFormat="1" applyFont="1" applyFill="1" applyBorder="1" applyAlignment="1" applyProtection="1">
      <alignment horizontal="left" vertical="center" wrapText="1"/>
    </xf>
    <xf numFmtId="165" fontId="6" fillId="2" borderId="1" xfId="8" applyNumberFormat="1" applyFont="1" applyFill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11" fillId="2" borderId="1" xfId="0" applyFont="1" applyFill="1" applyBorder="1"/>
    <xf numFmtId="49" fontId="5" fillId="2" borderId="1" xfId="8" applyNumberFormat="1" applyFont="1" applyFill="1" applyBorder="1" applyAlignment="1" applyProtection="1">
      <alignment vertical="center" wrapText="1"/>
    </xf>
    <xf numFmtId="0" fontId="5" fillId="2" borderId="1" xfId="7" applyNumberFormat="1" applyFont="1" applyFill="1" applyBorder="1" applyAlignment="1">
      <alignment horizontal="left" vertical="top" wrapText="1"/>
    </xf>
    <xf numFmtId="166" fontId="5" fillId="2" borderId="2" xfId="1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166" fontId="6" fillId="2" borderId="1" xfId="0" applyNumberFormat="1" applyFont="1" applyFill="1" applyBorder="1" applyAlignment="1" applyProtection="1">
      <alignment horizontal="right" vertical="center" wrapText="1"/>
    </xf>
    <xf numFmtId="166" fontId="6" fillId="2" borderId="1" xfId="0" applyNumberFormat="1" applyFont="1" applyFill="1" applyBorder="1"/>
    <xf numFmtId="0" fontId="6" fillId="2" borderId="1" xfId="0" applyFont="1" applyFill="1" applyBorder="1" applyAlignment="1">
      <alignment horizontal="left"/>
    </xf>
    <xf numFmtId="0" fontId="5" fillId="0" borderId="0" xfId="4" applyFont="1" applyAlignment="1">
      <alignment horizontal="right" vertical="top" wrapText="1"/>
    </xf>
    <xf numFmtId="0" fontId="6" fillId="0" borderId="0" xfId="7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2"/>
    <cellStyle name="Обычный 3" xfId="3"/>
    <cellStyle name="Обычный_ДЧБ" xfId="1"/>
    <cellStyle name="Обычный_ДЧБ_2" xfId="8"/>
    <cellStyle name="Обычный_Лист1" xfId="7"/>
    <cellStyle name="Стиль 1" xfId="4"/>
    <cellStyle name="Финансовый 2" xfId="5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74"/>
  <sheetViews>
    <sheetView tabSelected="1" workbookViewId="0">
      <selection activeCell="J4" sqref="J4"/>
    </sheetView>
  </sheetViews>
  <sheetFormatPr defaultRowHeight="12.75"/>
  <cols>
    <col min="1" max="1" width="7" customWidth="1"/>
    <col min="2" max="2" width="7.28515625" customWidth="1"/>
    <col min="3" max="3" width="26" customWidth="1"/>
    <col min="4" max="4" width="45.28515625" customWidth="1"/>
    <col min="5" max="5" width="13.7109375" customWidth="1"/>
  </cols>
  <sheetData>
    <row r="1" spans="1:5" ht="63.6" customHeight="1">
      <c r="B1" s="46" t="s">
        <v>332</v>
      </c>
      <c r="C1" s="46"/>
      <c r="D1" s="46"/>
      <c r="E1" s="46"/>
    </row>
    <row r="2" spans="1:5" ht="16.149999999999999" customHeight="1">
      <c r="B2" s="2"/>
      <c r="C2" s="2"/>
      <c r="D2" s="2"/>
      <c r="E2" s="2"/>
    </row>
    <row r="3" spans="1:5" ht="15.75">
      <c r="B3" s="47" t="s">
        <v>55</v>
      </c>
      <c r="C3" s="47"/>
      <c r="D3" s="47"/>
      <c r="E3" s="47"/>
    </row>
    <row r="4" spans="1:5" ht="15">
      <c r="B4" s="1"/>
      <c r="C4" s="1"/>
      <c r="D4" s="1"/>
      <c r="E4" s="32" t="s">
        <v>308</v>
      </c>
    </row>
    <row r="5" spans="1:5">
      <c r="A5" s="48" t="s">
        <v>211</v>
      </c>
      <c r="B5" s="50" t="s">
        <v>0</v>
      </c>
      <c r="C5" s="50" t="s">
        <v>51</v>
      </c>
      <c r="D5" s="50" t="s">
        <v>212</v>
      </c>
      <c r="E5" s="51" t="s">
        <v>52</v>
      </c>
    </row>
    <row r="6" spans="1:5" ht="42.6" customHeight="1">
      <c r="A6" s="49"/>
      <c r="B6" s="50"/>
      <c r="C6" s="50"/>
      <c r="D6" s="50"/>
      <c r="E6" s="52"/>
    </row>
    <row r="7" spans="1:5" ht="16.899999999999999" customHeight="1">
      <c r="A7" s="18">
        <v>1</v>
      </c>
      <c r="B7" s="19" t="s">
        <v>305</v>
      </c>
      <c r="C7" s="19" t="s">
        <v>306</v>
      </c>
      <c r="D7" s="19" t="s">
        <v>307</v>
      </c>
      <c r="E7" s="20">
        <v>5</v>
      </c>
    </row>
    <row r="8" spans="1:5" ht="31.5">
      <c r="A8" s="12">
        <v>1</v>
      </c>
      <c r="B8" s="3" t="s">
        <v>56</v>
      </c>
      <c r="C8" s="3" t="s">
        <v>57</v>
      </c>
      <c r="D8" s="4" t="s">
        <v>2</v>
      </c>
      <c r="E8" s="5">
        <f>E9+E19+E28+E38+E46+E51+E58+E72+E78+E85+E89+E93+E115</f>
        <v>659831.81999999995</v>
      </c>
    </row>
    <row r="9" spans="1:5" ht="31.5">
      <c r="A9" s="12">
        <f>A8+1</f>
        <v>2</v>
      </c>
      <c r="B9" s="3" t="s">
        <v>56</v>
      </c>
      <c r="C9" s="3" t="s">
        <v>58</v>
      </c>
      <c r="D9" s="4" t="s">
        <v>10</v>
      </c>
      <c r="E9" s="5">
        <f>E10+E13</f>
        <v>489248</v>
      </c>
    </row>
    <row r="10" spans="1:5" ht="31.5">
      <c r="A10" s="12">
        <f>A9+1</f>
        <v>3</v>
      </c>
      <c r="B10" s="3" t="s">
        <v>56</v>
      </c>
      <c r="C10" s="3" t="s">
        <v>59</v>
      </c>
      <c r="D10" s="4" t="s">
        <v>11</v>
      </c>
      <c r="E10" s="5">
        <f>E12</f>
        <v>308180</v>
      </c>
    </row>
    <row r="11" spans="1:5" ht="60">
      <c r="A11" s="12">
        <f t="shared" ref="A11:A74" si="0">A10+1</f>
        <v>4</v>
      </c>
      <c r="B11" s="6" t="s">
        <v>56</v>
      </c>
      <c r="C11" s="6" t="s">
        <v>61</v>
      </c>
      <c r="D11" s="7" t="s">
        <v>62</v>
      </c>
      <c r="E11" s="5">
        <f>E12</f>
        <v>308180</v>
      </c>
    </row>
    <row r="12" spans="1:5" ht="75">
      <c r="A12" s="12">
        <f t="shared" si="0"/>
        <v>5</v>
      </c>
      <c r="B12" s="6" t="s">
        <v>9</v>
      </c>
      <c r="C12" s="6" t="s">
        <v>60</v>
      </c>
      <c r="D12" s="7" t="s">
        <v>12</v>
      </c>
      <c r="E12" s="8">
        <v>308180</v>
      </c>
    </row>
    <row r="13" spans="1:5" ht="31.5">
      <c r="A13" s="12">
        <f t="shared" si="0"/>
        <v>6</v>
      </c>
      <c r="B13" s="3" t="s">
        <v>56</v>
      </c>
      <c r="C13" s="3" t="s">
        <v>63</v>
      </c>
      <c r="D13" s="4" t="s">
        <v>13</v>
      </c>
      <c r="E13" s="5">
        <f>SUM(E14:E18)</f>
        <v>181068</v>
      </c>
    </row>
    <row r="14" spans="1:5" ht="109.9" customHeight="1">
      <c r="A14" s="12">
        <f t="shared" si="0"/>
        <v>7</v>
      </c>
      <c r="B14" s="6" t="s">
        <v>9</v>
      </c>
      <c r="C14" s="6" t="s">
        <v>64</v>
      </c>
      <c r="D14" s="9" t="s">
        <v>53</v>
      </c>
      <c r="E14" s="8">
        <v>170553.1</v>
      </c>
    </row>
    <row r="15" spans="1:5" ht="165">
      <c r="A15" s="12">
        <f t="shared" si="0"/>
        <v>8</v>
      </c>
      <c r="B15" s="6" t="s">
        <v>9</v>
      </c>
      <c r="C15" s="6" t="s">
        <v>65</v>
      </c>
      <c r="D15" s="9" t="s">
        <v>68</v>
      </c>
      <c r="E15" s="8">
        <v>815.6</v>
      </c>
    </row>
    <row r="16" spans="1:5" ht="75">
      <c r="A16" s="12">
        <f t="shared" si="0"/>
        <v>9</v>
      </c>
      <c r="B16" s="6" t="s">
        <v>9</v>
      </c>
      <c r="C16" s="6" t="s">
        <v>66</v>
      </c>
      <c r="D16" s="7" t="s">
        <v>14</v>
      </c>
      <c r="E16" s="8">
        <v>2148.1999999999998</v>
      </c>
    </row>
    <row r="17" spans="1:5" ht="135">
      <c r="A17" s="12">
        <f t="shared" si="0"/>
        <v>10</v>
      </c>
      <c r="B17" s="6" t="s">
        <v>9</v>
      </c>
      <c r="C17" s="6" t="s">
        <v>67</v>
      </c>
      <c r="D17" s="9" t="s">
        <v>69</v>
      </c>
      <c r="E17" s="8">
        <v>1809.3</v>
      </c>
    </row>
    <row r="18" spans="1:5" ht="135">
      <c r="A18" s="12">
        <f t="shared" si="0"/>
        <v>11</v>
      </c>
      <c r="B18" s="6" t="s">
        <v>9</v>
      </c>
      <c r="C18" s="6" t="s">
        <v>71</v>
      </c>
      <c r="D18" s="10" t="s">
        <v>70</v>
      </c>
      <c r="E18" s="8">
        <v>5741.8</v>
      </c>
    </row>
    <row r="19" spans="1:5" ht="63">
      <c r="A19" s="12">
        <f t="shared" si="0"/>
        <v>12</v>
      </c>
      <c r="B19" s="3" t="s">
        <v>56</v>
      </c>
      <c r="C19" s="3" t="s">
        <v>72</v>
      </c>
      <c r="D19" s="4" t="s">
        <v>8</v>
      </c>
      <c r="E19" s="5">
        <f>E20+E22+E24+E26</f>
        <v>3147.1</v>
      </c>
    </row>
    <row r="20" spans="1:5" ht="105">
      <c r="A20" s="12">
        <f t="shared" si="0"/>
        <v>13</v>
      </c>
      <c r="B20" s="6" t="s">
        <v>56</v>
      </c>
      <c r="C20" s="6" t="s">
        <v>77</v>
      </c>
      <c r="D20" s="7" t="s">
        <v>78</v>
      </c>
      <c r="E20" s="8">
        <f>E21</f>
        <v>1422.9</v>
      </c>
    </row>
    <row r="21" spans="1:5" ht="180">
      <c r="A21" s="12">
        <f t="shared" si="0"/>
        <v>14</v>
      </c>
      <c r="B21" s="6" t="s">
        <v>7</v>
      </c>
      <c r="C21" s="6" t="s">
        <v>73</v>
      </c>
      <c r="D21" s="9" t="s">
        <v>79</v>
      </c>
      <c r="E21" s="8">
        <v>1422.9</v>
      </c>
    </row>
    <row r="22" spans="1:5" ht="135">
      <c r="A22" s="12">
        <f t="shared" si="0"/>
        <v>15</v>
      </c>
      <c r="B22" s="6" t="s">
        <v>56</v>
      </c>
      <c r="C22" s="6" t="s">
        <v>80</v>
      </c>
      <c r="D22" s="9" t="s">
        <v>81</v>
      </c>
      <c r="E22" s="8">
        <f>E23</f>
        <v>7.9</v>
      </c>
    </row>
    <row r="23" spans="1:5" ht="196.15" customHeight="1">
      <c r="A23" s="12">
        <f t="shared" si="0"/>
        <v>16</v>
      </c>
      <c r="B23" s="6" t="s">
        <v>7</v>
      </c>
      <c r="C23" s="6" t="s">
        <v>74</v>
      </c>
      <c r="D23" s="9" t="s">
        <v>82</v>
      </c>
      <c r="E23" s="8">
        <v>7.9</v>
      </c>
    </row>
    <row r="24" spans="1:5" ht="120">
      <c r="A24" s="12">
        <f t="shared" si="0"/>
        <v>17</v>
      </c>
      <c r="B24" s="6" t="s">
        <v>56</v>
      </c>
      <c r="C24" s="6" t="s">
        <v>83</v>
      </c>
      <c r="D24" s="9" t="s">
        <v>84</v>
      </c>
      <c r="E24" s="8">
        <f>E25</f>
        <v>1894.7</v>
      </c>
    </row>
    <row r="25" spans="1:5" ht="180">
      <c r="A25" s="12">
        <f t="shared" si="0"/>
        <v>18</v>
      </c>
      <c r="B25" s="6" t="s">
        <v>7</v>
      </c>
      <c r="C25" s="6" t="s">
        <v>75</v>
      </c>
      <c r="D25" s="9" t="s">
        <v>85</v>
      </c>
      <c r="E25" s="8">
        <v>1894.7</v>
      </c>
    </row>
    <row r="26" spans="1:5" ht="120">
      <c r="A26" s="12">
        <f t="shared" si="0"/>
        <v>19</v>
      </c>
      <c r="B26" s="6" t="s">
        <v>56</v>
      </c>
      <c r="C26" s="6" t="s">
        <v>86</v>
      </c>
      <c r="D26" s="9" t="s">
        <v>87</v>
      </c>
      <c r="E26" s="8">
        <f>E27</f>
        <v>-178.4</v>
      </c>
    </row>
    <row r="27" spans="1:5" ht="180">
      <c r="A27" s="12">
        <f t="shared" si="0"/>
        <v>20</v>
      </c>
      <c r="B27" s="6" t="s">
        <v>7</v>
      </c>
      <c r="C27" s="6" t="s">
        <v>76</v>
      </c>
      <c r="D27" s="9" t="s">
        <v>88</v>
      </c>
      <c r="E27" s="8">
        <v>-178.4</v>
      </c>
    </row>
    <row r="28" spans="1:5" ht="31.5">
      <c r="A28" s="12">
        <f t="shared" si="0"/>
        <v>21</v>
      </c>
      <c r="B28" s="6" t="s">
        <v>56</v>
      </c>
      <c r="C28" s="3" t="s">
        <v>90</v>
      </c>
      <c r="D28" s="4" t="s">
        <v>15</v>
      </c>
      <c r="E28" s="11">
        <f>E29+E34+E36</f>
        <v>41020.230000000003</v>
      </c>
    </row>
    <row r="29" spans="1:5" ht="45">
      <c r="A29" s="12">
        <f t="shared" si="0"/>
        <v>22</v>
      </c>
      <c r="B29" s="6" t="s">
        <v>56</v>
      </c>
      <c r="C29" s="6" t="s">
        <v>91</v>
      </c>
      <c r="D29" s="7" t="s">
        <v>89</v>
      </c>
      <c r="E29" s="8">
        <f>E30+E32</f>
        <v>31972.730000000003</v>
      </c>
    </row>
    <row r="30" spans="1:5" ht="60">
      <c r="A30" s="12">
        <f t="shared" si="0"/>
        <v>23</v>
      </c>
      <c r="B30" s="6" t="s">
        <v>56</v>
      </c>
      <c r="C30" s="6" t="s">
        <v>94</v>
      </c>
      <c r="D30" s="7" t="s">
        <v>16</v>
      </c>
      <c r="E30" s="8">
        <f>E31</f>
        <v>23969.63</v>
      </c>
    </row>
    <row r="31" spans="1:5" ht="60">
      <c r="A31" s="12">
        <f t="shared" si="0"/>
        <v>24</v>
      </c>
      <c r="B31" s="6" t="s">
        <v>9</v>
      </c>
      <c r="C31" s="6" t="s">
        <v>92</v>
      </c>
      <c r="D31" s="7" t="s">
        <v>16</v>
      </c>
      <c r="E31" s="8">
        <v>23969.63</v>
      </c>
    </row>
    <row r="32" spans="1:5" ht="75">
      <c r="A32" s="12">
        <f t="shared" si="0"/>
        <v>25</v>
      </c>
      <c r="B32" s="6" t="s">
        <v>56</v>
      </c>
      <c r="C32" s="6" t="s">
        <v>95</v>
      </c>
      <c r="D32" s="7" t="s">
        <v>96</v>
      </c>
      <c r="E32" s="8">
        <f>E33</f>
        <v>8003.1</v>
      </c>
    </row>
    <row r="33" spans="1:5" ht="105">
      <c r="A33" s="12">
        <f t="shared" si="0"/>
        <v>26</v>
      </c>
      <c r="B33" s="6" t="s">
        <v>9</v>
      </c>
      <c r="C33" s="6" t="s">
        <v>93</v>
      </c>
      <c r="D33" s="7" t="s">
        <v>17</v>
      </c>
      <c r="E33" s="8">
        <v>8003.1</v>
      </c>
    </row>
    <row r="34" spans="1:5" ht="30">
      <c r="A34" s="12">
        <f t="shared" si="0"/>
        <v>27</v>
      </c>
      <c r="B34" s="6" t="s">
        <v>56</v>
      </c>
      <c r="C34" s="6" t="s">
        <v>98</v>
      </c>
      <c r="D34" s="7" t="s">
        <v>18</v>
      </c>
      <c r="E34" s="8">
        <f>E35</f>
        <v>116.5</v>
      </c>
    </row>
    <row r="35" spans="1:5" ht="30">
      <c r="A35" s="12">
        <f t="shared" si="0"/>
        <v>28</v>
      </c>
      <c r="B35" s="6" t="s">
        <v>9</v>
      </c>
      <c r="C35" s="6" t="s">
        <v>97</v>
      </c>
      <c r="D35" s="7" t="s">
        <v>18</v>
      </c>
      <c r="E35" s="8">
        <v>116.5</v>
      </c>
    </row>
    <row r="36" spans="1:5" ht="45">
      <c r="A36" s="12">
        <f t="shared" si="0"/>
        <v>29</v>
      </c>
      <c r="B36" s="6" t="s">
        <v>56</v>
      </c>
      <c r="C36" s="6" t="s">
        <v>99</v>
      </c>
      <c r="D36" s="7" t="s">
        <v>100</v>
      </c>
      <c r="E36" s="8">
        <f>E37</f>
        <v>8931</v>
      </c>
    </row>
    <row r="37" spans="1:5" ht="60">
      <c r="A37" s="12">
        <f t="shared" si="0"/>
        <v>30</v>
      </c>
      <c r="B37" s="6" t="s">
        <v>9</v>
      </c>
      <c r="C37" s="6" t="s">
        <v>101</v>
      </c>
      <c r="D37" s="7" t="s">
        <v>19</v>
      </c>
      <c r="E37" s="8">
        <v>8931</v>
      </c>
    </row>
    <row r="38" spans="1:5" ht="31.5">
      <c r="A38" s="12">
        <f t="shared" si="0"/>
        <v>31</v>
      </c>
      <c r="B38" s="6" t="s">
        <v>56</v>
      </c>
      <c r="C38" s="3" t="s">
        <v>102</v>
      </c>
      <c r="D38" s="4" t="s">
        <v>20</v>
      </c>
      <c r="E38" s="5">
        <f>E39+E41</f>
        <v>46017.4</v>
      </c>
    </row>
    <row r="39" spans="1:5" ht="30">
      <c r="A39" s="12">
        <f t="shared" si="0"/>
        <v>32</v>
      </c>
      <c r="B39" s="6" t="s">
        <v>56</v>
      </c>
      <c r="C39" s="6" t="s">
        <v>105</v>
      </c>
      <c r="D39" s="7" t="s">
        <v>104</v>
      </c>
      <c r="E39" s="8">
        <f>E40</f>
        <v>8756</v>
      </c>
    </row>
    <row r="40" spans="1:5" ht="75">
      <c r="A40" s="12">
        <f t="shared" si="0"/>
        <v>33</v>
      </c>
      <c r="B40" s="6" t="s">
        <v>9</v>
      </c>
      <c r="C40" s="6" t="s">
        <v>103</v>
      </c>
      <c r="D40" s="7" t="s">
        <v>21</v>
      </c>
      <c r="E40" s="8">
        <v>8756</v>
      </c>
    </row>
    <row r="41" spans="1:5" ht="30">
      <c r="A41" s="12">
        <f t="shared" si="0"/>
        <v>34</v>
      </c>
      <c r="B41" s="6" t="s">
        <v>56</v>
      </c>
      <c r="C41" s="6" t="s">
        <v>107</v>
      </c>
      <c r="D41" s="7" t="s">
        <v>106</v>
      </c>
      <c r="E41" s="8">
        <f>E42+E44</f>
        <v>37261.4</v>
      </c>
    </row>
    <row r="42" spans="1:5" ht="30">
      <c r="A42" s="12">
        <f t="shared" si="0"/>
        <v>35</v>
      </c>
      <c r="B42" s="6" t="s">
        <v>56</v>
      </c>
      <c r="C42" s="6" t="s">
        <v>109</v>
      </c>
      <c r="D42" s="7" t="s">
        <v>110</v>
      </c>
      <c r="E42" s="8">
        <f>E43</f>
        <v>25357.9</v>
      </c>
    </row>
    <row r="43" spans="1:5" ht="60">
      <c r="A43" s="12">
        <f t="shared" si="0"/>
        <v>36</v>
      </c>
      <c r="B43" s="6" t="s">
        <v>9</v>
      </c>
      <c r="C43" s="6" t="s">
        <v>108</v>
      </c>
      <c r="D43" s="7" t="s">
        <v>22</v>
      </c>
      <c r="E43" s="8">
        <v>25357.9</v>
      </c>
    </row>
    <row r="44" spans="1:5" ht="30">
      <c r="A44" s="12">
        <f t="shared" si="0"/>
        <v>37</v>
      </c>
      <c r="B44" s="6" t="s">
        <v>56</v>
      </c>
      <c r="C44" s="6" t="s">
        <v>111</v>
      </c>
      <c r="D44" s="7" t="s">
        <v>112</v>
      </c>
      <c r="E44" s="8">
        <f>E45</f>
        <v>11903.5</v>
      </c>
    </row>
    <row r="45" spans="1:5" ht="60">
      <c r="A45" s="12">
        <f t="shared" si="0"/>
        <v>38</v>
      </c>
      <c r="B45" s="6" t="s">
        <v>9</v>
      </c>
      <c r="C45" s="6" t="s">
        <v>113</v>
      </c>
      <c r="D45" s="7" t="s">
        <v>23</v>
      </c>
      <c r="E45" s="8">
        <v>11903.5</v>
      </c>
    </row>
    <row r="46" spans="1:5" ht="31.5">
      <c r="A46" s="12">
        <f t="shared" si="0"/>
        <v>39</v>
      </c>
      <c r="B46" s="6" t="s">
        <v>56</v>
      </c>
      <c r="C46" s="3" t="s">
        <v>114</v>
      </c>
      <c r="D46" s="4" t="s">
        <v>24</v>
      </c>
      <c r="E46" s="5">
        <f>E47+E49</f>
        <v>7077</v>
      </c>
    </row>
    <row r="47" spans="1:5" ht="45">
      <c r="A47" s="12">
        <f t="shared" si="0"/>
        <v>40</v>
      </c>
      <c r="B47" s="6" t="s">
        <v>56</v>
      </c>
      <c r="C47" s="6" t="s">
        <v>117</v>
      </c>
      <c r="D47" s="7" t="s">
        <v>116</v>
      </c>
      <c r="E47" s="8">
        <f>E48</f>
        <v>7072</v>
      </c>
    </row>
    <row r="48" spans="1:5" ht="75">
      <c r="A48" s="12">
        <f t="shared" si="0"/>
        <v>41</v>
      </c>
      <c r="B48" s="6" t="s">
        <v>9</v>
      </c>
      <c r="C48" s="6" t="s">
        <v>115</v>
      </c>
      <c r="D48" s="7" t="s">
        <v>25</v>
      </c>
      <c r="E48" s="8">
        <v>7072</v>
      </c>
    </row>
    <row r="49" spans="1:5" ht="60">
      <c r="A49" s="12">
        <f t="shared" si="0"/>
        <v>42</v>
      </c>
      <c r="B49" s="6" t="s">
        <v>56</v>
      </c>
      <c r="C49" s="6" t="s">
        <v>118</v>
      </c>
      <c r="D49" s="7" t="s">
        <v>119</v>
      </c>
      <c r="E49" s="8">
        <f>E50</f>
        <v>5</v>
      </c>
    </row>
    <row r="50" spans="1:5" ht="45">
      <c r="A50" s="12">
        <f t="shared" si="0"/>
        <v>43</v>
      </c>
      <c r="B50" s="6" t="s">
        <v>31</v>
      </c>
      <c r="C50" s="6" t="s">
        <v>309</v>
      </c>
      <c r="D50" s="7" t="s">
        <v>310</v>
      </c>
      <c r="E50" s="8">
        <v>5</v>
      </c>
    </row>
    <row r="51" spans="1:5" ht="63">
      <c r="A51" s="12">
        <f t="shared" si="0"/>
        <v>44</v>
      </c>
      <c r="B51" s="6" t="s">
        <v>56</v>
      </c>
      <c r="C51" s="3" t="s">
        <v>120</v>
      </c>
      <c r="D51" s="4" t="s">
        <v>26</v>
      </c>
      <c r="E51" s="5">
        <f>E52+E55</f>
        <v>72.599999999999994</v>
      </c>
    </row>
    <row r="52" spans="1:5" ht="30">
      <c r="A52" s="12">
        <f t="shared" si="0"/>
        <v>45</v>
      </c>
      <c r="B52" s="6" t="s">
        <v>56</v>
      </c>
      <c r="C52" s="6" t="s">
        <v>122</v>
      </c>
      <c r="D52" s="7" t="s">
        <v>121</v>
      </c>
      <c r="E52" s="8">
        <f>E53</f>
        <v>72.3</v>
      </c>
    </row>
    <row r="53" spans="1:5" ht="30">
      <c r="A53" s="12">
        <f t="shared" si="0"/>
        <v>46</v>
      </c>
      <c r="B53" s="6" t="s">
        <v>56</v>
      </c>
      <c r="C53" s="6" t="s">
        <v>122</v>
      </c>
      <c r="D53" s="7" t="s">
        <v>123</v>
      </c>
      <c r="E53" s="8">
        <f>E54</f>
        <v>72.3</v>
      </c>
    </row>
    <row r="54" spans="1:5" ht="60">
      <c r="A54" s="12">
        <f t="shared" si="0"/>
        <v>47</v>
      </c>
      <c r="B54" s="6" t="s">
        <v>9</v>
      </c>
      <c r="C54" s="6" t="s">
        <v>124</v>
      </c>
      <c r="D54" s="7" t="s">
        <v>27</v>
      </c>
      <c r="E54" s="8">
        <v>72.3</v>
      </c>
    </row>
    <row r="55" spans="1:5" ht="30">
      <c r="A55" s="12">
        <f t="shared" si="0"/>
        <v>48</v>
      </c>
      <c r="B55" s="6" t="s">
        <v>56</v>
      </c>
      <c r="C55" s="6" t="s">
        <v>127</v>
      </c>
      <c r="D55" s="7" t="s">
        <v>126</v>
      </c>
      <c r="E55" s="8">
        <f>E56</f>
        <v>0.3</v>
      </c>
    </row>
    <row r="56" spans="1:5" ht="30">
      <c r="A56" s="12">
        <f t="shared" si="0"/>
        <v>49</v>
      </c>
      <c r="B56" s="6" t="s">
        <v>56</v>
      </c>
      <c r="C56" s="6" t="s">
        <v>129</v>
      </c>
      <c r="D56" s="7" t="s">
        <v>128</v>
      </c>
      <c r="E56" s="8">
        <f>E57</f>
        <v>0.3</v>
      </c>
    </row>
    <row r="57" spans="1:5" ht="45">
      <c r="A57" s="12">
        <f t="shared" si="0"/>
        <v>50</v>
      </c>
      <c r="B57" s="6" t="s">
        <v>9</v>
      </c>
      <c r="C57" s="6" t="s">
        <v>125</v>
      </c>
      <c r="D57" s="7" t="s">
        <v>28</v>
      </c>
      <c r="E57" s="8">
        <v>0.3</v>
      </c>
    </row>
    <row r="58" spans="1:5" ht="78.75">
      <c r="A58" s="12">
        <f t="shared" si="0"/>
        <v>51</v>
      </c>
      <c r="B58" s="3" t="s">
        <v>56</v>
      </c>
      <c r="C58" s="3" t="s">
        <v>130</v>
      </c>
      <c r="D58" s="4" t="s">
        <v>32</v>
      </c>
      <c r="E58" s="5">
        <f>E59+E63+E65</f>
        <v>65999.070000000007</v>
      </c>
    </row>
    <row r="59" spans="1:5" ht="135">
      <c r="A59" s="12">
        <f t="shared" si="0"/>
        <v>52</v>
      </c>
      <c r="B59" s="6" t="s">
        <v>56</v>
      </c>
      <c r="C59" s="6" t="s">
        <v>133</v>
      </c>
      <c r="D59" s="10" t="s">
        <v>132</v>
      </c>
      <c r="E59" s="8">
        <f>E60+E61+E62</f>
        <v>63058.87</v>
      </c>
    </row>
    <row r="60" spans="1:5" ht="120">
      <c r="A60" s="12">
        <f t="shared" si="0"/>
        <v>53</v>
      </c>
      <c r="B60" s="6" t="s">
        <v>31</v>
      </c>
      <c r="C60" s="6" t="s">
        <v>131</v>
      </c>
      <c r="D60" s="9" t="s">
        <v>134</v>
      </c>
      <c r="E60" s="8">
        <v>1909.33</v>
      </c>
    </row>
    <row r="61" spans="1:5" ht="105">
      <c r="A61" s="12">
        <f t="shared" si="0"/>
        <v>54</v>
      </c>
      <c r="B61" s="6" t="s">
        <v>31</v>
      </c>
      <c r="C61" s="6" t="s">
        <v>135</v>
      </c>
      <c r="D61" s="7" t="s">
        <v>33</v>
      </c>
      <c r="E61" s="8">
        <v>60185.54</v>
      </c>
    </row>
    <row r="62" spans="1:5" ht="45">
      <c r="A62" s="12">
        <f t="shared" si="0"/>
        <v>55</v>
      </c>
      <c r="B62" s="6" t="s">
        <v>31</v>
      </c>
      <c r="C62" s="6" t="s">
        <v>136</v>
      </c>
      <c r="D62" s="7" t="s">
        <v>34</v>
      </c>
      <c r="E62" s="8">
        <v>964</v>
      </c>
    </row>
    <row r="63" spans="1:5" ht="30">
      <c r="A63" s="12">
        <f t="shared" si="0"/>
        <v>56</v>
      </c>
      <c r="B63" s="6" t="s">
        <v>56</v>
      </c>
      <c r="C63" s="6" t="s">
        <v>139</v>
      </c>
      <c r="D63" s="7" t="s">
        <v>138</v>
      </c>
      <c r="E63" s="8">
        <f>E64</f>
        <v>450</v>
      </c>
    </row>
    <row r="64" spans="1:5" ht="75">
      <c r="A64" s="12">
        <f t="shared" si="0"/>
        <v>57</v>
      </c>
      <c r="B64" s="6" t="s">
        <v>31</v>
      </c>
      <c r="C64" s="6" t="s">
        <v>137</v>
      </c>
      <c r="D64" s="7" t="s">
        <v>35</v>
      </c>
      <c r="E64" s="8">
        <v>450</v>
      </c>
    </row>
    <row r="65" spans="1:5" ht="135">
      <c r="A65" s="12">
        <f t="shared" si="0"/>
        <v>58</v>
      </c>
      <c r="B65" s="6" t="s">
        <v>56</v>
      </c>
      <c r="C65" s="6" t="s">
        <v>142</v>
      </c>
      <c r="D65" s="10" t="s">
        <v>141</v>
      </c>
      <c r="E65" s="8">
        <f>E66+E69</f>
        <v>2490.1999999999998</v>
      </c>
    </row>
    <row r="66" spans="1:5" ht="120">
      <c r="A66" s="12">
        <f t="shared" si="0"/>
        <v>59</v>
      </c>
      <c r="B66" s="6" t="s">
        <v>56</v>
      </c>
      <c r="C66" s="6" t="s">
        <v>149</v>
      </c>
      <c r="D66" s="7" t="s">
        <v>36</v>
      </c>
      <c r="E66" s="8">
        <f>E67+E68</f>
        <v>1202.0999999999999</v>
      </c>
    </row>
    <row r="67" spans="1:5" ht="120">
      <c r="A67" s="12">
        <f t="shared" si="0"/>
        <v>60</v>
      </c>
      <c r="B67" s="6" t="s">
        <v>31</v>
      </c>
      <c r="C67" s="6" t="s">
        <v>140</v>
      </c>
      <c r="D67" s="7" t="s">
        <v>36</v>
      </c>
      <c r="E67" s="8">
        <v>261.2</v>
      </c>
    </row>
    <row r="68" spans="1:5" ht="120">
      <c r="A68" s="12">
        <f t="shared" si="0"/>
        <v>61</v>
      </c>
      <c r="B68" s="6" t="s">
        <v>46</v>
      </c>
      <c r="C68" s="6" t="s">
        <v>140</v>
      </c>
      <c r="D68" s="7" t="s">
        <v>36</v>
      </c>
      <c r="E68" s="8">
        <v>940.9</v>
      </c>
    </row>
    <row r="69" spans="1:5" ht="180">
      <c r="A69" s="12">
        <f t="shared" si="0"/>
        <v>62</v>
      </c>
      <c r="B69" s="6" t="s">
        <v>56</v>
      </c>
      <c r="C69" s="6" t="s">
        <v>145</v>
      </c>
      <c r="D69" s="10" t="s">
        <v>144</v>
      </c>
      <c r="E69" s="8">
        <f>E70+E71</f>
        <v>1288.0999999999999</v>
      </c>
    </row>
    <row r="70" spans="1:5" ht="165">
      <c r="A70" s="12">
        <f t="shared" si="0"/>
        <v>63</v>
      </c>
      <c r="B70" s="6" t="s">
        <v>31</v>
      </c>
      <c r="C70" s="6" t="s">
        <v>143</v>
      </c>
      <c r="D70" s="9" t="s">
        <v>146</v>
      </c>
      <c r="E70" s="8">
        <v>938.1</v>
      </c>
    </row>
    <row r="71" spans="1:5" ht="180">
      <c r="A71" s="12">
        <f t="shared" si="0"/>
        <v>64</v>
      </c>
      <c r="B71" s="6" t="s">
        <v>31</v>
      </c>
      <c r="C71" s="6" t="s">
        <v>147</v>
      </c>
      <c r="D71" s="9" t="s">
        <v>148</v>
      </c>
      <c r="E71" s="8">
        <v>350</v>
      </c>
    </row>
    <row r="72" spans="1:5" ht="31.5">
      <c r="A72" s="12">
        <f t="shared" si="0"/>
        <v>65</v>
      </c>
      <c r="B72" s="3" t="s">
        <v>56</v>
      </c>
      <c r="C72" s="3" t="s">
        <v>150</v>
      </c>
      <c r="D72" s="4" t="s">
        <v>5</v>
      </c>
      <c r="E72" s="5">
        <f>E73</f>
        <v>138</v>
      </c>
    </row>
    <row r="73" spans="1:5" ht="30">
      <c r="A73" s="12">
        <f t="shared" si="0"/>
        <v>66</v>
      </c>
      <c r="B73" s="6" t="s">
        <v>56</v>
      </c>
      <c r="C73" s="6" t="s">
        <v>154</v>
      </c>
      <c r="D73" s="7" t="s">
        <v>152</v>
      </c>
      <c r="E73" s="8">
        <f>E74+E75+E76</f>
        <v>138</v>
      </c>
    </row>
    <row r="74" spans="1:5" ht="45">
      <c r="A74" s="12">
        <f t="shared" si="0"/>
        <v>67</v>
      </c>
      <c r="B74" s="6" t="s">
        <v>4</v>
      </c>
      <c r="C74" s="6" t="s">
        <v>151</v>
      </c>
      <c r="D74" s="7" t="s">
        <v>153</v>
      </c>
      <c r="E74" s="8">
        <v>113</v>
      </c>
    </row>
    <row r="75" spans="1:5" ht="30">
      <c r="A75" s="12">
        <f t="shared" ref="A75:A174" si="1">A74+1</f>
        <v>68</v>
      </c>
      <c r="B75" s="6" t="s">
        <v>4</v>
      </c>
      <c r="C75" s="6" t="s">
        <v>155</v>
      </c>
      <c r="D75" s="7" t="s">
        <v>6</v>
      </c>
      <c r="E75" s="8">
        <v>15</v>
      </c>
    </row>
    <row r="76" spans="1:5" ht="30">
      <c r="A76" s="12">
        <f t="shared" si="1"/>
        <v>69</v>
      </c>
      <c r="B76" s="6" t="s">
        <v>56</v>
      </c>
      <c r="C76" s="6" t="s">
        <v>157</v>
      </c>
      <c r="D76" s="7" t="s">
        <v>156</v>
      </c>
      <c r="E76" s="8">
        <f>E77</f>
        <v>10</v>
      </c>
    </row>
    <row r="77" spans="1:5" ht="30">
      <c r="A77" s="12">
        <f t="shared" si="1"/>
        <v>70</v>
      </c>
      <c r="B77" s="6" t="s">
        <v>4</v>
      </c>
      <c r="C77" s="6" t="s">
        <v>223</v>
      </c>
      <c r="D77" s="7" t="s">
        <v>224</v>
      </c>
      <c r="E77" s="8">
        <v>10</v>
      </c>
    </row>
    <row r="78" spans="1:5" ht="47.25">
      <c r="A78" s="12">
        <f t="shared" si="1"/>
        <v>71</v>
      </c>
      <c r="B78" s="3" t="s">
        <v>56</v>
      </c>
      <c r="C78" s="3" t="s">
        <v>158</v>
      </c>
      <c r="D78" s="4" t="s">
        <v>37</v>
      </c>
      <c r="E78" s="5">
        <f>E79+E82</f>
        <v>3560.42</v>
      </c>
    </row>
    <row r="79" spans="1:5" ht="30">
      <c r="A79" s="12">
        <f t="shared" si="1"/>
        <v>72</v>
      </c>
      <c r="B79" s="6" t="s">
        <v>56</v>
      </c>
      <c r="C79" s="6" t="s">
        <v>161</v>
      </c>
      <c r="D79" s="7" t="s">
        <v>160</v>
      </c>
      <c r="E79" s="8">
        <f>E80</f>
        <v>261</v>
      </c>
    </row>
    <row r="80" spans="1:5" ht="30">
      <c r="A80" s="12">
        <f t="shared" si="1"/>
        <v>73</v>
      </c>
      <c r="B80" s="6" t="s">
        <v>56</v>
      </c>
      <c r="C80" s="6" t="s">
        <v>163</v>
      </c>
      <c r="D80" s="7" t="s">
        <v>162</v>
      </c>
      <c r="E80" s="8">
        <f>E81</f>
        <v>261</v>
      </c>
    </row>
    <row r="81" spans="1:5" ht="45">
      <c r="A81" s="12">
        <f t="shared" si="1"/>
        <v>74</v>
      </c>
      <c r="B81" s="6" t="s">
        <v>49</v>
      </c>
      <c r="C81" s="6" t="s">
        <v>159</v>
      </c>
      <c r="D81" s="7" t="s">
        <v>50</v>
      </c>
      <c r="E81" s="8">
        <v>261</v>
      </c>
    </row>
    <row r="82" spans="1:5" ht="30">
      <c r="A82" s="12">
        <f t="shared" si="1"/>
        <v>75</v>
      </c>
      <c r="B82" s="6" t="s">
        <v>56</v>
      </c>
      <c r="C82" s="6" t="s">
        <v>166</v>
      </c>
      <c r="D82" s="7" t="s">
        <v>165</v>
      </c>
      <c r="E82" s="8">
        <f>E83+E84</f>
        <v>3299.42</v>
      </c>
    </row>
    <row r="83" spans="1:5" ht="60">
      <c r="A83" s="12">
        <f t="shared" si="1"/>
        <v>76</v>
      </c>
      <c r="B83" s="6" t="s">
        <v>31</v>
      </c>
      <c r="C83" s="6" t="s">
        <v>164</v>
      </c>
      <c r="D83" s="7" t="s">
        <v>38</v>
      </c>
      <c r="E83" s="8">
        <v>3237.4</v>
      </c>
    </row>
    <row r="84" spans="1:5" ht="60">
      <c r="A84" s="12">
        <f t="shared" si="1"/>
        <v>77</v>
      </c>
      <c r="B84" s="6" t="s">
        <v>49</v>
      </c>
      <c r="C84" s="6" t="s">
        <v>164</v>
      </c>
      <c r="D84" s="7" t="s">
        <v>38</v>
      </c>
      <c r="E84" s="8">
        <v>62.02</v>
      </c>
    </row>
    <row r="85" spans="1:5" ht="47.25">
      <c r="A85" s="12">
        <f t="shared" si="1"/>
        <v>78</v>
      </c>
      <c r="B85" s="6" t="s">
        <v>56</v>
      </c>
      <c r="C85" s="3" t="s">
        <v>167</v>
      </c>
      <c r="D85" s="4" t="s">
        <v>39</v>
      </c>
      <c r="E85" s="5">
        <f>E86</f>
        <v>2500</v>
      </c>
    </row>
    <row r="86" spans="1:5" ht="45">
      <c r="A86" s="12">
        <f t="shared" si="1"/>
        <v>79</v>
      </c>
      <c r="B86" s="6" t="s">
        <v>56</v>
      </c>
      <c r="C86" s="6" t="s">
        <v>170</v>
      </c>
      <c r="D86" s="7" t="s">
        <v>169</v>
      </c>
      <c r="E86" s="8">
        <f>E87+E88</f>
        <v>2500</v>
      </c>
    </row>
    <row r="87" spans="1:5" ht="75">
      <c r="A87" s="12">
        <f t="shared" si="1"/>
        <v>80</v>
      </c>
      <c r="B87" s="6" t="s">
        <v>31</v>
      </c>
      <c r="C87" s="6" t="s">
        <v>168</v>
      </c>
      <c r="D87" s="7" t="s">
        <v>40</v>
      </c>
      <c r="E87" s="8">
        <v>700</v>
      </c>
    </row>
    <row r="88" spans="1:5" ht="75">
      <c r="A88" s="12">
        <f t="shared" si="1"/>
        <v>81</v>
      </c>
      <c r="B88" s="6" t="s">
        <v>31</v>
      </c>
      <c r="C88" s="6" t="s">
        <v>171</v>
      </c>
      <c r="D88" s="7" t="s">
        <v>41</v>
      </c>
      <c r="E88" s="8">
        <v>1800</v>
      </c>
    </row>
    <row r="89" spans="1:5" ht="31.5">
      <c r="A89" s="12">
        <f t="shared" si="1"/>
        <v>82</v>
      </c>
      <c r="B89" s="3" t="s">
        <v>56</v>
      </c>
      <c r="C89" s="3" t="s">
        <v>172</v>
      </c>
      <c r="D89" s="4" t="s">
        <v>42</v>
      </c>
      <c r="E89" s="5">
        <f>SUM(E91:E92)</f>
        <v>167</v>
      </c>
    </row>
    <row r="90" spans="1:5" ht="60">
      <c r="A90" s="12">
        <f t="shared" si="1"/>
        <v>83</v>
      </c>
      <c r="B90" s="6" t="s">
        <v>56</v>
      </c>
      <c r="C90" s="6" t="s">
        <v>175</v>
      </c>
      <c r="D90" s="7" t="s">
        <v>174</v>
      </c>
      <c r="E90" s="8">
        <f>E91+E92</f>
        <v>167</v>
      </c>
    </row>
    <row r="91" spans="1:5" ht="60">
      <c r="A91" s="12">
        <f t="shared" si="1"/>
        <v>84</v>
      </c>
      <c r="B91" s="6" t="s">
        <v>31</v>
      </c>
      <c r="C91" s="6" t="s">
        <v>173</v>
      </c>
      <c r="D91" s="7" t="s">
        <v>43</v>
      </c>
      <c r="E91" s="8">
        <v>50</v>
      </c>
    </row>
    <row r="92" spans="1:5" ht="60">
      <c r="A92" s="12">
        <f t="shared" si="1"/>
        <v>85</v>
      </c>
      <c r="B92" s="6" t="s">
        <v>46</v>
      </c>
      <c r="C92" s="6" t="s">
        <v>173</v>
      </c>
      <c r="D92" s="7" t="s">
        <v>43</v>
      </c>
      <c r="E92" s="8">
        <v>117</v>
      </c>
    </row>
    <row r="93" spans="1:5" ht="31.5">
      <c r="A93" s="12">
        <f t="shared" si="1"/>
        <v>86</v>
      </c>
      <c r="B93" s="3" t="s">
        <v>56</v>
      </c>
      <c r="C93" s="3" t="s">
        <v>176</v>
      </c>
      <c r="D93" s="4" t="s">
        <v>3</v>
      </c>
      <c r="E93" s="5">
        <f>E94+E109+E111</f>
        <v>855</v>
      </c>
    </row>
    <row r="94" spans="1:5" ht="60">
      <c r="A94" s="12">
        <f t="shared" si="1"/>
        <v>87</v>
      </c>
      <c r="B94" s="13" t="s">
        <v>56</v>
      </c>
      <c r="C94" s="13" t="s">
        <v>179</v>
      </c>
      <c r="D94" s="14" t="s">
        <v>178</v>
      </c>
      <c r="E94" s="15">
        <f>SUM(E95:E108)</f>
        <v>473</v>
      </c>
    </row>
    <row r="95" spans="1:5" ht="135">
      <c r="A95" s="12">
        <f t="shared" si="1"/>
        <v>88</v>
      </c>
      <c r="B95" s="6" t="s">
        <v>29</v>
      </c>
      <c r="C95" s="6" t="s">
        <v>177</v>
      </c>
      <c r="D95" s="9" t="s">
        <v>213</v>
      </c>
      <c r="E95" s="8">
        <v>20</v>
      </c>
    </row>
    <row r="96" spans="1:5" ht="165">
      <c r="A96" s="12">
        <f t="shared" si="1"/>
        <v>89</v>
      </c>
      <c r="B96" s="6" t="s">
        <v>1</v>
      </c>
      <c r="C96" s="6" t="s">
        <v>180</v>
      </c>
      <c r="D96" s="9" t="s">
        <v>214</v>
      </c>
      <c r="E96" s="8">
        <v>6</v>
      </c>
    </row>
    <row r="97" spans="1:5" ht="165">
      <c r="A97" s="12">
        <f t="shared" si="1"/>
        <v>90</v>
      </c>
      <c r="B97" s="6" t="s">
        <v>29</v>
      </c>
      <c r="C97" s="6" t="s">
        <v>180</v>
      </c>
      <c r="D97" s="9" t="s">
        <v>214</v>
      </c>
      <c r="E97" s="8">
        <v>100</v>
      </c>
    </row>
    <row r="98" spans="1:5" ht="135">
      <c r="A98" s="12">
        <f t="shared" si="1"/>
        <v>91</v>
      </c>
      <c r="B98" s="6" t="s">
        <v>1</v>
      </c>
      <c r="C98" s="6" t="s">
        <v>181</v>
      </c>
      <c r="D98" s="9" t="s">
        <v>215</v>
      </c>
      <c r="E98" s="8">
        <v>2</v>
      </c>
    </row>
    <row r="99" spans="1:5" ht="135">
      <c r="A99" s="12">
        <f t="shared" si="1"/>
        <v>92</v>
      </c>
      <c r="B99" s="6" t="s">
        <v>29</v>
      </c>
      <c r="C99" s="6" t="s">
        <v>181</v>
      </c>
      <c r="D99" s="9" t="s">
        <v>215</v>
      </c>
      <c r="E99" s="8">
        <v>10</v>
      </c>
    </row>
    <row r="100" spans="1:5" ht="150">
      <c r="A100" s="12">
        <f t="shared" si="1"/>
        <v>93</v>
      </c>
      <c r="B100" s="6" t="s">
        <v>29</v>
      </c>
      <c r="C100" s="6" t="s">
        <v>182</v>
      </c>
      <c r="D100" s="9" t="s">
        <v>216</v>
      </c>
      <c r="E100" s="8">
        <v>8</v>
      </c>
    </row>
    <row r="101" spans="1:5" ht="135">
      <c r="A101" s="12">
        <f t="shared" si="1"/>
        <v>94</v>
      </c>
      <c r="B101" s="6" t="s">
        <v>29</v>
      </c>
      <c r="C101" s="6" t="s">
        <v>183</v>
      </c>
      <c r="D101" s="9" t="s">
        <v>217</v>
      </c>
      <c r="E101" s="8">
        <v>35</v>
      </c>
    </row>
    <row r="102" spans="1:5" ht="120">
      <c r="A102" s="12">
        <f t="shared" si="1"/>
        <v>95</v>
      </c>
      <c r="B102" s="6" t="s">
        <v>29</v>
      </c>
      <c r="C102" s="6" t="s">
        <v>184</v>
      </c>
      <c r="D102" s="7" t="s">
        <v>30</v>
      </c>
      <c r="E102" s="8">
        <v>25</v>
      </c>
    </row>
    <row r="103" spans="1:5" ht="165">
      <c r="A103" s="12">
        <f t="shared" si="1"/>
        <v>96</v>
      </c>
      <c r="B103" s="6" t="s">
        <v>29</v>
      </c>
      <c r="C103" s="6" t="s">
        <v>185</v>
      </c>
      <c r="D103" s="9" t="s">
        <v>218</v>
      </c>
      <c r="E103" s="8">
        <v>25</v>
      </c>
    </row>
    <row r="104" spans="1:5" ht="195">
      <c r="A104" s="12">
        <f t="shared" si="1"/>
        <v>97</v>
      </c>
      <c r="B104" s="6" t="s">
        <v>29</v>
      </c>
      <c r="C104" s="6" t="s">
        <v>186</v>
      </c>
      <c r="D104" s="9" t="s">
        <v>219</v>
      </c>
      <c r="E104" s="8">
        <v>10</v>
      </c>
    </row>
    <row r="105" spans="1:5" ht="150">
      <c r="A105" s="12">
        <f t="shared" si="1"/>
        <v>98</v>
      </c>
      <c r="B105" s="6" t="s">
        <v>29</v>
      </c>
      <c r="C105" s="6" t="s">
        <v>187</v>
      </c>
      <c r="D105" s="9" t="s">
        <v>220</v>
      </c>
      <c r="E105" s="8">
        <v>5</v>
      </c>
    </row>
    <row r="106" spans="1:5" ht="135">
      <c r="A106" s="12">
        <f t="shared" si="1"/>
        <v>99</v>
      </c>
      <c r="B106" s="6" t="s">
        <v>29</v>
      </c>
      <c r="C106" s="6" t="s">
        <v>188</v>
      </c>
      <c r="D106" s="9" t="s">
        <v>221</v>
      </c>
      <c r="E106" s="8">
        <v>35</v>
      </c>
    </row>
    <row r="107" spans="1:5" ht="150">
      <c r="A107" s="12">
        <f t="shared" si="1"/>
        <v>100</v>
      </c>
      <c r="B107" s="6" t="s">
        <v>1</v>
      </c>
      <c r="C107" s="6" t="s">
        <v>189</v>
      </c>
      <c r="D107" s="9" t="s">
        <v>222</v>
      </c>
      <c r="E107" s="8">
        <v>2</v>
      </c>
    </row>
    <row r="108" spans="1:5" ht="150">
      <c r="A108" s="12">
        <f t="shared" si="1"/>
        <v>101</v>
      </c>
      <c r="B108" s="6" t="s">
        <v>29</v>
      </c>
      <c r="C108" s="6" t="s">
        <v>189</v>
      </c>
      <c r="D108" s="9" t="s">
        <v>222</v>
      </c>
      <c r="E108" s="8">
        <v>190</v>
      </c>
    </row>
    <row r="109" spans="1:5" ht="60">
      <c r="A109" s="12">
        <f t="shared" si="1"/>
        <v>102</v>
      </c>
      <c r="B109" s="13" t="s">
        <v>56</v>
      </c>
      <c r="C109" s="13" t="s">
        <v>192</v>
      </c>
      <c r="D109" s="16" t="s">
        <v>191</v>
      </c>
      <c r="E109" s="15">
        <f>E110</f>
        <v>30</v>
      </c>
    </row>
    <row r="110" spans="1:5" ht="90">
      <c r="A110" s="12">
        <f t="shared" si="1"/>
        <v>103</v>
      </c>
      <c r="B110" s="13" t="s">
        <v>31</v>
      </c>
      <c r="C110" s="13" t="s">
        <v>190</v>
      </c>
      <c r="D110" s="14" t="s">
        <v>44</v>
      </c>
      <c r="E110" s="15">
        <v>30</v>
      </c>
    </row>
    <row r="111" spans="1:5" ht="31.5">
      <c r="A111" s="12">
        <f t="shared" si="1"/>
        <v>104</v>
      </c>
      <c r="B111" s="13" t="s">
        <v>56</v>
      </c>
      <c r="C111" s="13" t="s">
        <v>194</v>
      </c>
      <c r="D111" s="17" t="s">
        <v>193</v>
      </c>
      <c r="E111" s="15">
        <f>SUM(E112:E114)</f>
        <v>352</v>
      </c>
    </row>
    <row r="112" spans="1:5" ht="105">
      <c r="A112" s="12">
        <f t="shared" si="1"/>
        <v>105</v>
      </c>
      <c r="B112" s="6" t="s">
        <v>9</v>
      </c>
      <c r="C112" s="6" t="s">
        <v>195</v>
      </c>
      <c r="D112" s="9" t="s">
        <v>196</v>
      </c>
      <c r="E112" s="8">
        <v>1</v>
      </c>
    </row>
    <row r="113" spans="1:5" ht="105">
      <c r="A113" s="12">
        <f t="shared" si="1"/>
        <v>106</v>
      </c>
      <c r="B113" s="6" t="s">
        <v>31</v>
      </c>
      <c r="C113" s="6" t="s">
        <v>195</v>
      </c>
      <c r="D113" s="9" t="s">
        <v>196</v>
      </c>
      <c r="E113" s="8">
        <v>350</v>
      </c>
    </row>
    <row r="114" spans="1:5" ht="120">
      <c r="A114" s="12">
        <f t="shared" si="1"/>
        <v>107</v>
      </c>
      <c r="B114" s="6" t="s">
        <v>9</v>
      </c>
      <c r="C114" s="6" t="s">
        <v>197</v>
      </c>
      <c r="D114" s="9" t="s">
        <v>198</v>
      </c>
      <c r="E114" s="8">
        <v>1</v>
      </c>
    </row>
    <row r="115" spans="1:5" ht="31.5">
      <c r="A115" s="12">
        <f t="shared" si="1"/>
        <v>108</v>
      </c>
      <c r="B115" s="3" t="s">
        <v>56</v>
      </c>
      <c r="C115" s="3" t="s">
        <v>199</v>
      </c>
      <c r="D115" s="4" t="s">
        <v>45</v>
      </c>
      <c r="E115" s="5">
        <f>E116</f>
        <v>30</v>
      </c>
    </row>
    <row r="116" spans="1:5" ht="30">
      <c r="A116" s="12">
        <f t="shared" si="1"/>
        <v>109</v>
      </c>
      <c r="B116" s="6" t="s">
        <v>56</v>
      </c>
      <c r="C116" s="6" t="s">
        <v>203</v>
      </c>
      <c r="D116" s="7" t="s">
        <v>202</v>
      </c>
      <c r="E116" s="8">
        <f>E117</f>
        <v>30</v>
      </c>
    </row>
    <row r="117" spans="1:5" ht="30">
      <c r="A117" s="12">
        <f t="shared" si="1"/>
        <v>110</v>
      </c>
      <c r="B117" s="6" t="s">
        <v>31</v>
      </c>
      <c r="C117" s="6" t="s">
        <v>201</v>
      </c>
      <c r="D117" s="7" t="s">
        <v>200</v>
      </c>
      <c r="E117" s="8">
        <v>30</v>
      </c>
    </row>
    <row r="118" spans="1:5" ht="24" customHeight="1">
      <c r="A118" s="12">
        <f t="shared" si="1"/>
        <v>111</v>
      </c>
      <c r="B118" s="3" t="s">
        <v>56</v>
      </c>
      <c r="C118" s="3" t="s">
        <v>225</v>
      </c>
      <c r="D118" s="4" t="s">
        <v>208</v>
      </c>
      <c r="E118" s="5">
        <f>E119+E170</f>
        <v>919564.62399999995</v>
      </c>
    </row>
    <row r="119" spans="1:5" ht="63">
      <c r="A119" s="12">
        <f t="shared" si="1"/>
        <v>112</v>
      </c>
      <c r="B119" s="21" t="s">
        <v>56</v>
      </c>
      <c r="C119" s="21" t="s">
        <v>227</v>
      </c>
      <c r="D119" s="22" t="s">
        <v>209</v>
      </c>
      <c r="E119" s="23">
        <f>E122+E142+E120+E167</f>
        <v>917132.6</v>
      </c>
    </row>
    <row r="120" spans="1:5" ht="33" customHeight="1">
      <c r="A120" s="12">
        <f t="shared" si="1"/>
        <v>113</v>
      </c>
      <c r="B120" s="21" t="s">
        <v>56</v>
      </c>
      <c r="C120" s="26" t="s">
        <v>312</v>
      </c>
      <c r="D120" s="33" t="s">
        <v>313</v>
      </c>
      <c r="E120" s="23">
        <f>E121</f>
        <v>23217</v>
      </c>
    </row>
    <row r="121" spans="1:5" ht="105">
      <c r="A121" s="12">
        <f t="shared" si="1"/>
        <v>114</v>
      </c>
      <c r="B121" s="26" t="s">
        <v>230</v>
      </c>
      <c r="C121" s="26" t="s">
        <v>312</v>
      </c>
      <c r="D121" s="38" t="s">
        <v>311</v>
      </c>
      <c r="E121" s="39">
        <v>23217</v>
      </c>
    </row>
    <row r="122" spans="1:5" ht="47.25">
      <c r="A122" s="12">
        <f t="shared" si="1"/>
        <v>115</v>
      </c>
      <c r="B122" s="21" t="s">
        <v>56</v>
      </c>
      <c r="C122" s="21" t="s">
        <v>226</v>
      </c>
      <c r="D122" s="24" t="s">
        <v>210</v>
      </c>
      <c r="E122" s="25">
        <f>E127+E129+E133+E135+E131+E123+E125</f>
        <v>382813.5</v>
      </c>
    </row>
    <row r="123" spans="1:5" ht="180">
      <c r="A123" s="12">
        <f t="shared" si="1"/>
        <v>116</v>
      </c>
      <c r="B123" s="26" t="s">
        <v>56</v>
      </c>
      <c r="C123" s="26" t="s">
        <v>322</v>
      </c>
      <c r="D123" s="35" t="s">
        <v>318</v>
      </c>
      <c r="E123" s="28">
        <f>E124</f>
        <v>292298.2</v>
      </c>
    </row>
    <row r="124" spans="1:5" ht="195">
      <c r="A124" s="12">
        <f t="shared" si="1"/>
        <v>117</v>
      </c>
      <c r="B124" s="26" t="s">
        <v>230</v>
      </c>
      <c r="C124" s="26" t="s">
        <v>323</v>
      </c>
      <c r="D124" s="34" t="s">
        <v>319</v>
      </c>
      <c r="E124" s="28">
        <v>292298.2</v>
      </c>
    </row>
    <row r="125" spans="1:5" ht="135">
      <c r="A125" s="12">
        <f t="shared" si="1"/>
        <v>118</v>
      </c>
      <c r="B125" s="26" t="s">
        <v>56</v>
      </c>
      <c r="C125" s="26" t="s">
        <v>324</v>
      </c>
      <c r="D125" s="35" t="s">
        <v>320</v>
      </c>
      <c r="E125" s="28">
        <f>E126</f>
        <v>52359.8</v>
      </c>
    </row>
    <row r="126" spans="1:5" ht="135">
      <c r="A126" s="12">
        <f t="shared" si="1"/>
        <v>119</v>
      </c>
      <c r="B126" s="26" t="s">
        <v>230</v>
      </c>
      <c r="C126" s="26" t="s">
        <v>325</v>
      </c>
      <c r="D126" s="34" t="s">
        <v>321</v>
      </c>
      <c r="E126" s="28">
        <v>52359.8</v>
      </c>
    </row>
    <row r="127" spans="1:5" ht="90">
      <c r="A127" s="12">
        <f t="shared" si="1"/>
        <v>120</v>
      </c>
      <c r="B127" s="26" t="s">
        <v>56</v>
      </c>
      <c r="C127" s="26" t="s">
        <v>228</v>
      </c>
      <c r="D127" s="27" t="s">
        <v>229</v>
      </c>
      <c r="E127" s="28">
        <f>E128</f>
        <v>17357.099999999999</v>
      </c>
    </row>
    <row r="128" spans="1:5" ht="90">
      <c r="A128" s="12">
        <f t="shared" si="1"/>
        <v>121</v>
      </c>
      <c r="B128" s="26" t="s">
        <v>230</v>
      </c>
      <c r="C128" s="26" t="s">
        <v>231</v>
      </c>
      <c r="D128" s="29" t="s">
        <v>232</v>
      </c>
      <c r="E128" s="28">
        <v>17357.099999999999</v>
      </c>
    </row>
    <row r="129" spans="1:5" ht="105">
      <c r="A129" s="12">
        <f t="shared" si="1"/>
        <v>122</v>
      </c>
      <c r="B129" s="26" t="s">
        <v>56</v>
      </c>
      <c r="C129" s="26" t="s">
        <v>233</v>
      </c>
      <c r="D129" s="29" t="s">
        <v>234</v>
      </c>
      <c r="E129" s="28">
        <f>E130</f>
        <v>500</v>
      </c>
    </row>
    <row r="130" spans="1:5" ht="120">
      <c r="A130" s="12">
        <f t="shared" si="1"/>
        <v>123</v>
      </c>
      <c r="B130" s="26" t="s">
        <v>230</v>
      </c>
      <c r="C130" s="26" t="s">
        <v>235</v>
      </c>
      <c r="D130" s="29" t="s">
        <v>236</v>
      </c>
      <c r="E130" s="28">
        <v>500</v>
      </c>
    </row>
    <row r="131" spans="1:5" ht="30">
      <c r="A131" s="12">
        <f t="shared" si="1"/>
        <v>124</v>
      </c>
      <c r="B131" s="26" t="s">
        <v>56</v>
      </c>
      <c r="C131" s="26" t="s">
        <v>316</v>
      </c>
      <c r="D131" s="34" t="s">
        <v>314</v>
      </c>
      <c r="E131" s="28">
        <f>E132</f>
        <v>81.400000000000006</v>
      </c>
    </row>
    <row r="132" spans="1:5" ht="30">
      <c r="A132" s="12">
        <f t="shared" si="1"/>
        <v>125</v>
      </c>
      <c r="B132" s="26" t="s">
        <v>230</v>
      </c>
      <c r="C132" s="26" t="s">
        <v>317</v>
      </c>
      <c r="D132" s="34" t="s">
        <v>315</v>
      </c>
      <c r="E132" s="28">
        <v>81.400000000000006</v>
      </c>
    </row>
    <row r="133" spans="1:5" ht="45">
      <c r="A133" s="12">
        <f t="shared" si="1"/>
        <v>126</v>
      </c>
      <c r="B133" s="26" t="s">
        <v>56</v>
      </c>
      <c r="C133" s="26" t="s">
        <v>237</v>
      </c>
      <c r="D133" s="29" t="s">
        <v>238</v>
      </c>
      <c r="E133" s="28">
        <f>E134</f>
        <v>16532.7</v>
      </c>
    </row>
    <row r="134" spans="1:5" ht="45">
      <c r="A134" s="12">
        <f t="shared" si="1"/>
        <v>127</v>
      </c>
      <c r="B134" s="26" t="s">
        <v>230</v>
      </c>
      <c r="C134" s="26" t="s">
        <v>239</v>
      </c>
      <c r="D134" s="29" t="s">
        <v>240</v>
      </c>
      <c r="E134" s="28">
        <v>16532.7</v>
      </c>
    </row>
    <row r="135" spans="1:5" ht="15">
      <c r="A135" s="12">
        <f t="shared" si="1"/>
        <v>128</v>
      </c>
      <c r="B135" s="26" t="s">
        <v>56</v>
      </c>
      <c r="C135" s="26" t="s">
        <v>241</v>
      </c>
      <c r="D135" s="29" t="s">
        <v>242</v>
      </c>
      <c r="E135" s="28">
        <f>E136</f>
        <v>3684.2999999999997</v>
      </c>
    </row>
    <row r="136" spans="1:5" ht="30">
      <c r="A136" s="12">
        <f t="shared" si="1"/>
        <v>129</v>
      </c>
      <c r="B136" s="26" t="s">
        <v>56</v>
      </c>
      <c r="C136" s="26" t="s">
        <v>243</v>
      </c>
      <c r="D136" s="29" t="s">
        <v>244</v>
      </c>
      <c r="E136" s="28">
        <f>SUM(E137:E141)</f>
        <v>3684.2999999999997</v>
      </c>
    </row>
    <row r="137" spans="1:5" ht="90">
      <c r="A137" s="12">
        <f t="shared" si="1"/>
        <v>130</v>
      </c>
      <c r="B137" s="26" t="s">
        <v>230</v>
      </c>
      <c r="C137" s="26" t="s">
        <v>245</v>
      </c>
      <c r="D137" s="29" t="s">
        <v>246</v>
      </c>
      <c r="E137" s="28">
        <v>20</v>
      </c>
    </row>
    <row r="138" spans="1:5" ht="45">
      <c r="A138" s="12">
        <f t="shared" si="1"/>
        <v>131</v>
      </c>
      <c r="B138" s="26" t="s">
        <v>230</v>
      </c>
      <c r="C138" s="26" t="s">
        <v>247</v>
      </c>
      <c r="D138" s="29" t="s">
        <v>248</v>
      </c>
      <c r="E138" s="28">
        <v>1016.4</v>
      </c>
    </row>
    <row r="139" spans="1:5" ht="45">
      <c r="A139" s="12">
        <f t="shared" si="1"/>
        <v>132</v>
      </c>
      <c r="B139" s="26" t="s">
        <v>230</v>
      </c>
      <c r="C139" s="26" t="s">
        <v>249</v>
      </c>
      <c r="D139" s="29" t="s">
        <v>250</v>
      </c>
      <c r="E139" s="28">
        <v>84.3</v>
      </c>
    </row>
    <row r="140" spans="1:5" ht="75">
      <c r="A140" s="12">
        <f t="shared" si="1"/>
        <v>133</v>
      </c>
      <c r="B140" s="26" t="s">
        <v>230</v>
      </c>
      <c r="C140" s="26" t="s">
        <v>251</v>
      </c>
      <c r="D140" s="29" t="s">
        <v>252</v>
      </c>
      <c r="E140" s="28">
        <v>1300</v>
      </c>
    </row>
    <row r="141" spans="1:5" ht="60">
      <c r="A141" s="12">
        <f t="shared" si="1"/>
        <v>134</v>
      </c>
      <c r="B141" s="26" t="s">
        <v>230</v>
      </c>
      <c r="C141" s="26" t="s">
        <v>253</v>
      </c>
      <c r="D141" s="30" t="s">
        <v>254</v>
      </c>
      <c r="E141" s="28">
        <v>1263.5999999999999</v>
      </c>
    </row>
    <row r="142" spans="1:5" ht="63">
      <c r="A142" s="12">
        <f t="shared" si="1"/>
        <v>135</v>
      </c>
      <c r="B142" s="26"/>
      <c r="C142" s="21" t="s">
        <v>255</v>
      </c>
      <c r="D142" s="31" t="s">
        <v>256</v>
      </c>
      <c r="E142" s="25">
        <f>E143+E161+E163+E165</f>
        <v>441102.1</v>
      </c>
    </row>
    <row r="143" spans="1:5" ht="60">
      <c r="A143" s="12">
        <f t="shared" si="1"/>
        <v>136</v>
      </c>
      <c r="B143" s="26"/>
      <c r="C143" s="26" t="s">
        <v>257</v>
      </c>
      <c r="D143" s="30" t="s">
        <v>258</v>
      </c>
      <c r="E143" s="28">
        <f>SUM(E144:E160)</f>
        <v>433879.69999999995</v>
      </c>
    </row>
    <row r="144" spans="1:5" ht="150">
      <c r="A144" s="12">
        <f t="shared" si="1"/>
        <v>137</v>
      </c>
      <c r="B144" s="26" t="s">
        <v>230</v>
      </c>
      <c r="C144" s="26" t="s">
        <v>259</v>
      </c>
      <c r="D144" s="30" t="s">
        <v>260</v>
      </c>
      <c r="E144" s="28">
        <v>757.1</v>
      </c>
    </row>
    <row r="145" spans="1:5" ht="360">
      <c r="A145" s="12">
        <f t="shared" si="1"/>
        <v>138</v>
      </c>
      <c r="B145" s="26" t="s">
        <v>230</v>
      </c>
      <c r="C145" s="26" t="s">
        <v>261</v>
      </c>
      <c r="D145" s="30" t="s">
        <v>262</v>
      </c>
      <c r="E145" s="28">
        <v>55223.6</v>
      </c>
    </row>
    <row r="146" spans="1:5" ht="375">
      <c r="A146" s="12">
        <f t="shared" si="1"/>
        <v>139</v>
      </c>
      <c r="B146" s="26" t="s">
        <v>230</v>
      </c>
      <c r="C146" s="26" t="s">
        <v>263</v>
      </c>
      <c r="D146" s="30" t="s">
        <v>264</v>
      </c>
      <c r="E146" s="28">
        <v>37461</v>
      </c>
    </row>
    <row r="147" spans="1:5" ht="165">
      <c r="A147" s="12">
        <f t="shared" si="1"/>
        <v>140</v>
      </c>
      <c r="B147" s="26" t="s">
        <v>230</v>
      </c>
      <c r="C147" s="26" t="s">
        <v>265</v>
      </c>
      <c r="D147" s="30" t="s">
        <v>266</v>
      </c>
      <c r="E147" s="28">
        <v>50.6</v>
      </c>
    </row>
    <row r="148" spans="1:5" ht="135">
      <c r="A148" s="12">
        <f t="shared" si="1"/>
        <v>141</v>
      </c>
      <c r="B148" s="26" t="s">
        <v>230</v>
      </c>
      <c r="C148" s="26" t="s">
        <v>267</v>
      </c>
      <c r="D148" s="30" t="s">
        <v>268</v>
      </c>
      <c r="E148" s="28">
        <v>737</v>
      </c>
    </row>
    <row r="149" spans="1:5" ht="150">
      <c r="A149" s="12">
        <f t="shared" si="1"/>
        <v>142</v>
      </c>
      <c r="B149" s="26" t="s">
        <v>230</v>
      </c>
      <c r="C149" s="26" t="s">
        <v>269</v>
      </c>
      <c r="D149" s="30" t="s">
        <v>270</v>
      </c>
      <c r="E149" s="28">
        <v>756.7</v>
      </c>
    </row>
    <row r="150" spans="1:5" ht="150">
      <c r="A150" s="12">
        <f t="shared" si="1"/>
        <v>143</v>
      </c>
      <c r="B150" s="26" t="s">
        <v>230</v>
      </c>
      <c r="C150" s="26" t="s">
        <v>271</v>
      </c>
      <c r="D150" s="30" t="s">
        <v>272</v>
      </c>
      <c r="E150" s="28">
        <v>137.6</v>
      </c>
    </row>
    <row r="151" spans="1:5" ht="150">
      <c r="A151" s="12">
        <f t="shared" si="1"/>
        <v>144</v>
      </c>
      <c r="B151" s="26" t="s">
        <v>230</v>
      </c>
      <c r="C151" s="26" t="s">
        <v>273</v>
      </c>
      <c r="D151" s="30" t="s">
        <v>274</v>
      </c>
      <c r="E151" s="28">
        <v>2521.4</v>
      </c>
    </row>
    <row r="152" spans="1:5" ht="255">
      <c r="A152" s="12">
        <f t="shared" si="1"/>
        <v>145</v>
      </c>
      <c r="B152" s="26" t="s">
        <v>230</v>
      </c>
      <c r="C152" s="26" t="s">
        <v>275</v>
      </c>
      <c r="D152" s="30" t="s">
        <v>276</v>
      </c>
      <c r="E152" s="28">
        <v>725.8</v>
      </c>
    </row>
    <row r="153" spans="1:5" ht="375">
      <c r="A153" s="12">
        <f t="shared" si="1"/>
        <v>146</v>
      </c>
      <c r="B153" s="26" t="s">
        <v>230</v>
      </c>
      <c r="C153" s="26" t="s">
        <v>277</v>
      </c>
      <c r="D153" s="30" t="s">
        <v>278</v>
      </c>
      <c r="E153" s="28">
        <v>151040</v>
      </c>
    </row>
    <row r="154" spans="1:5" ht="180">
      <c r="A154" s="12">
        <f t="shared" si="1"/>
        <v>147</v>
      </c>
      <c r="B154" s="26" t="s">
        <v>230</v>
      </c>
      <c r="C154" s="26" t="s">
        <v>279</v>
      </c>
      <c r="D154" s="30" t="s">
        <v>280</v>
      </c>
      <c r="E154" s="28">
        <v>12829.3</v>
      </c>
    </row>
    <row r="155" spans="1:5" ht="120">
      <c r="A155" s="12">
        <f t="shared" si="1"/>
        <v>148</v>
      </c>
      <c r="B155" s="26" t="s">
        <v>230</v>
      </c>
      <c r="C155" s="26" t="s">
        <v>281</v>
      </c>
      <c r="D155" s="30" t="s">
        <v>282</v>
      </c>
      <c r="E155" s="28">
        <v>21156.5</v>
      </c>
    </row>
    <row r="156" spans="1:5" ht="240">
      <c r="A156" s="12">
        <f t="shared" si="1"/>
        <v>149</v>
      </c>
      <c r="B156" s="26" t="s">
        <v>230</v>
      </c>
      <c r="C156" s="26" t="s">
        <v>283</v>
      </c>
      <c r="D156" s="30" t="s">
        <v>284</v>
      </c>
      <c r="E156" s="28">
        <v>24014.3</v>
      </c>
    </row>
    <row r="157" spans="1:5" ht="375">
      <c r="A157" s="12">
        <f t="shared" si="1"/>
        <v>150</v>
      </c>
      <c r="B157" s="26" t="s">
        <v>230</v>
      </c>
      <c r="C157" s="26" t="s">
        <v>285</v>
      </c>
      <c r="D157" s="30" t="s">
        <v>286</v>
      </c>
      <c r="E157" s="28">
        <v>118192.6</v>
      </c>
    </row>
    <row r="158" spans="1:5" ht="150">
      <c r="A158" s="12">
        <f t="shared" si="1"/>
        <v>151</v>
      </c>
      <c r="B158" s="26" t="s">
        <v>230</v>
      </c>
      <c r="C158" s="26" t="s">
        <v>287</v>
      </c>
      <c r="D158" s="30" t="s">
        <v>288</v>
      </c>
      <c r="E158" s="28">
        <v>752.1</v>
      </c>
    </row>
    <row r="159" spans="1:5" ht="135">
      <c r="A159" s="12">
        <f t="shared" si="1"/>
        <v>152</v>
      </c>
      <c r="B159" s="26" t="s">
        <v>230</v>
      </c>
      <c r="C159" s="26" t="s">
        <v>289</v>
      </c>
      <c r="D159" s="30" t="s">
        <v>290</v>
      </c>
      <c r="E159" s="28">
        <v>7391.5</v>
      </c>
    </row>
    <row r="160" spans="1:5" ht="210">
      <c r="A160" s="12">
        <f t="shared" si="1"/>
        <v>153</v>
      </c>
      <c r="B160" s="26" t="s">
        <v>230</v>
      </c>
      <c r="C160" s="26" t="s">
        <v>291</v>
      </c>
      <c r="D160" s="30" t="s">
        <v>292</v>
      </c>
      <c r="E160" s="28">
        <v>132.6</v>
      </c>
    </row>
    <row r="161" spans="1:5" ht="105">
      <c r="A161" s="12">
        <f t="shared" si="1"/>
        <v>154</v>
      </c>
      <c r="B161" s="26" t="s">
        <v>56</v>
      </c>
      <c r="C161" s="26" t="s">
        <v>293</v>
      </c>
      <c r="D161" s="30" t="s">
        <v>294</v>
      </c>
      <c r="E161" s="28">
        <f>E162</f>
        <v>3336.7</v>
      </c>
    </row>
    <row r="162" spans="1:5" ht="120">
      <c r="A162" s="12">
        <f t="shared" si="1"/>
        <v>155</v>
      </c>
      <c r="B162" s="26" t="s">
        <v>230</v>
      </c>
      <c r="C162" s="26" t="s">
        <v>295</v>
      </c>
      <c r="D162" s="29" t="s">
        <v>296</v>
      </c>
      <c r="E162" s="28">
        <v>3336.7</v>
      </c>
    </row>
    <row r="163" spans="1:5" ht="60">
      <c r="A163" s="12">
        <f t="shared" si="1"/>
        <v>156</v>
      </c>
      <c r="B163" s="26" t="s">
        <v>56</v>
      </c>
      <c r="C163" s="26" t="s">
        <v>297</v>
      </c>
      <c r="D163" s="29" t="s">
        <v>298</v>
      </c>
      <c r="E163" s="28">
        <f>E164</f>
        <v>3791</v>
      </c>
    </row>
    <row r="164" spans="1:5" ht="75">
      <c r="A164" s="12">
        <f t="shared" si="1"/>
        <v>157</v>
      </c>
      <c r="B164" s="26" t="s">
        <v>230</v>
      </c>
      <c r="C164" s="26" t="s">
        <v>299</v>
      </c>
      <c r="D164" s="29" t="s">
        <v>300</v>
      </c>
      <c r="E164" s="28">
        <v>3791</v>
      </c>
    </row>
    <row r="165" spans="1:5" ht="75">
      <c r="A165" s="12">
        <f t="shared" si="1"/>
        <v>158</v>
      </c>
      <c r="B165" s="26" t="s">
        <v>56</v>
      </c>
      <c r="C165" s="26" t="s">
        <v>301</v>
      </c>
      <c r="D165" s="29" t="s">
        <v>302</v>
      </c>
      <c r="E165" s="28">
        <f>E166</f>
        <v>94.7</v>
      </c>
    </row>
    <row r="166" spans="1:5" ht="90">
      <c r="A166" s="12">
        <f t="shared" si="1"/>
        <v>159</v>
      </c>
      <c r="B166" s="26" t="s">
        <v>230</v>
      </c>
      <c r="C166" s="26" t="s">
        <v>303</v>
      </c>
      <c r="D166" s="29" t="s">
        <v>304</v>
      </c>
      <c r="E166" s="28">
        <v>94.7</v>
      </c>
    </row>
    <row r="167" spans="1:5" ht="30">
      <c r="A167" s="12">
        <f t="shared" si="1"/>
        <v>160</v>
      </c>
      <c r="B167" s="26" t="s">
        <v>56</v>
      </c>
      <c r="C167" s="26" t="s">
        <v>327</v>
      </c>
      <c r="D167" s="36" t="s">
        <v>326</v>
      </c>
      <c r="E167" s="25">
        <f>E168</f>
        <v>70000</v>
      </c>
    </row>
    <row r="168" spans="1:5" ht="105">
      <c r="A168" s="12">
        <f t="shared" si="1"/>
        <v>161</v>
      </c>
      <c r="B168" s="37" t="s">
        <v>56</v>
      </c>
      <c r="C168" s="40" t="s">
        <v>328</v>
      </c>
      <c r="D168" s="29" t="s">
        <v>329</v>
      </c>
      <c r="E168" s="28">
        <f>E169</f>
        <v>70000</v>
      </c>
    </row>
    <row r="169" spans="1:5" ht="120">
      <c r="A169" s="12">
        <f t="shared" si="1"/>
        <v>162</v>
      </c>
      <c r="B169" s="37" t="s">
        <v>230</v>
      </c>
      <c r="C169" s="40" t="s">
        <v>330</v>
      </c>
      <c r="D169" s="29" t="s">
        <v>331</v>
      </c>
      <c r="E169" s="28">
        <v>70000</v>
      </c>
    </row>
    <row r="170" spans="1:5" ht="31.5">
      <c r="A170" s="12">
        <f t="shared" si="1"/>
        <v>163</v>
      </c>
      <c r="B170" s="13" t="s">
        <v>56</v>
      </c>
      <c r="C170" s="41" t="s">
        <v>204</v>
      </c>
      <c r="D170" s="42" t="s">
        <v>47</v>
      </c>
      <c r="E170" s="43">
        <f>E171</f>
        <v>2432.0239999999999</v>
      </c>
    </row>
    <row r="171" spans="1:5" ht="30">
      <c r="A171" s="12">
        <f t="shared" si="1"/>
        <v>164</v>
      </c>
      <c r="B171" s="13" t="s">
        <v>56</v>
      </c>
      <c r="C171" s="13" t="s">
        <v>207</v>
      </c>
      <c r="D171" s="14" t="s">
        <v>48</v>
      </c>
      <c r="E171" s="15">
        <f>E172+E173</f>
        <v>2432.0239999999999</v>
      </c>
    </row>
    <row r="172" spans="1:5" ht="30">
      <c r="A172" s="12">
        <f t="shared" si="1"/>
        <v>165</v>
      </c>
      <c r="B172" s="13" t="s">
        <v>46</v>
      </c>
      <c r="C172" s="13" t="s">
        <v>205</v>
      </c>
      <c r="D172" s="14" t="s">
        <v>48</v>
      </c>
      <c r="E172" s="15">
        <v>800</v>
      </c>
    </row>
    <row r="173" spans="1:5" ht="30">
      <c r="A173" s="12">
        <f t="shared" si="1"/>
        <v>166</v>
      </c>
      <c r="B173" s="13" t="s">
        <v>49</v>
      </c>
      <c r="C173" s="13" t="s">
        <v>206</v>
      </c>
      <c r="D173" s="14" t="s">
        <v>48</v>
      </c>
      <c r="E173" s="15">
        <v>1632.0239999999999</v>
      </c>
    </row>
    <row r="174" spans="1:5" ht="15.75">
      <c r="A174" s="12">
        <f t="shared" si="1"/>
        <v>167</v>
      </c>
      <c r="B174" s="45" t="s">
        <v>54</v>
      </c>
      <c r="C174" s="45"/>
      <c r="D174" s="45"/>
      <c r="E174" s="44">
        <f>E118+E8</f>
        <v>1579396.4439999999</v>
      </c>
    </row>
  </sheetData>
  <mergeCells count="8">
    <mergeCell ref="B174:D174"/>
    <mergeCell ref="B1:E1"/>
    <mergeCell ref="B3:E3"/>
    <mergeCell ref="A5:A6"/>
    <mergeCell ref="B5:B6"/>
    <mergeCell ref="C5:C6"/>
    <mergeCell ref="D5:D6"/>
    <mergeCell ref="E5:E6"/>
  </mergeCells>
  <pageMargins left="0.31496062992125984" right="0.19685039370078741" top="0.15748031496062992" bottom="0.19685039370078741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04fobma</dc:creator>
  <dc:description>POI HSSF rep:2.53.0.159</dc:description>
  <cp:lastModifiedBy>Ольга И. Степаненко</cp:lastModifiedBy>
  <cp:lastPrinted>2021-12-22T07:31:27Z</cp:lastPrinted>
  <dcterms:created xsi:type="dcterms:W3CDTF">2021-11-01T09:50:52Z</dcterms:created>
  <dcterms:modified xsi:type="dcterms:W3CDTF">2021-12-22T07:31:54Z</dcterms:modified>
</cp:coreProperties>
</file>