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E132" i="2"/>
  <c r="E181" l="1"/>
  <c r="E180" s="1"/>
  <c r="E139" l="1"/>
  <c r="E138" s="1"/>
  <c r="E127"/>
  <c r="E137"/>
  <c r="E160"/>
  <c r="E147"/>
  <c r="E178"/>
  <c r="E174"/>
  <c r="E129"/>
  <c r="E128" s="1"/>
  <c r="E167"/>
  <c r="E176"/>
  <c r="E173" l="1"/>
  <c r="E126"/>
  <c r="E124" l="1"/>
  <c r="E134"/>
  <c r="E121" l="1"/>
  <c r="E171" l="1"/>
  <c r="E169"/>
  <c r="E165"/>
  <c r="E146" s="1"/>
  <c r="E136"/>
  <c r="E130"/>
  <c r="E123" s="1"/>
  <c r="E184"/>
  <c r="E183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E120" l="1"/>
  <c r="E83"/>
  <c r="E117"/>
  <c r="E116" s="1"/>
  <c r="E112"/>
  <c r="E95"/>
  <c r="E119" l="1"/>
  <c r="E110"/>
  <c r="E94" s="1"/>
  <c r="E91"/>
  <c r="E87"/>
  <c r="E86" s="1"/>
  <c r="E81"/>
  <c r="E80" s="1"/>
  <c r="E77"/>
  <c r="E74" s="1"/>
  <c r="E73" s="1"/>
  <c r="E70"/>
  <c r="E67"/>
  <c r="E64"/>
  <c r="E60"/>
  <c r="E57"/>
  <c r="E56" s="1"/>
  <c r="E54"/>
  <c r="E53" s="1"/>
  <c r="E50"/>
  <c r="E90"/>
  <c r="E48"/>
  <c r="E47" s="1"/>
  <c r="E45"/>
  <c r="E43"/>
  <c r="E40"/>
  <c r="E37"/>
  <c r="E35"/>
  <c r="E33"/>
  <c r="E31"/>
  <c r="E27"/>
  <c r="E25"/>
  <c r="E23"/>
  <c r="E21"/>
  <c r="E14"/>
  <c r="E12"/>
  <c r="E11"/>
  <c r="E10" l="1"/>
  <c r="E30"/>
  <c r="E29" s="1"/>
  <c r="E66"/>
  <c r="E59" s="1"/>
  <c r="E79"/>
  <c r="E20"/>
  <c r="E42"/>
  <c r="E52"/>
  <c r="E39"/>
  <c r="E9" l="1"/>
  <c r="E187" s="1"/>
</calcChain>
</file>

<file path=xl/sharedStrings.xml><?xml version="1.0" encoding="utf-8"?>
<sst xmlns="http://schemas.openxmlformats.org/spreadsheetml/2006/main" count="547" uniqueCount="358">
  <si>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</si>
  <si>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</si>
  <si>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</si>
  <si>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</si>
  <si>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</si>
  <si>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</si>
  <si>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</si>
  <si>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</si>
  <si>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</si>
  <si>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</si>
  <si>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</si>
  <si>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</si>
  <si>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</si>
  <si>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</si>
  <si>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</si>
  <si>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</si>
  <si>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</si>
  <si>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</si>
  <si>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</si>
  <si>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</si>
  <si>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</si>
  <si>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</si>
  <si>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</si>
  <si>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</si>
  <si>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</si>
  <si>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</si>
  <si>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</si>
  <si>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</si>
  <si>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</si>
  <si>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</si>
  <si>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</si>
  <si>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</si>
  <si>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</si>
  <si>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</si>
  <si>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</si>
  <si>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</si>
  <si>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</si>
  <si>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</si>
  <si>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</si>
  <si>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</si>
  <si>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</si>
  <si>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</si>
  <si>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</si>
  <si>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</si>
  <si>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</si>
  <si>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</si>
  <si>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</si>
  <si>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</si>
  <si>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</si>
  <si>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</si>
  <si>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</si>
  <si>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</si>
  <si>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</si>
  <si>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</si>
  <si>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</si>
  <si>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</si>
  <si>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</si>
  <si>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</si>
  <si>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</si>
  <si>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</si>
  <si>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</si>
  <si>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</si>
  <si>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</si>
  <si>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</si>
  <si>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</si>
  <si>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</si>
  <si>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</si>
  <si>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</si>
  <si>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</si>
  <si>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</si>
  <si>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</si>
  <si>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</si>
  <si>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</si>
  <si>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</si>
  <si>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</si>
  <si>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</si>
  <si>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</si>
  <si>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</si>
  <si>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</si>
  <si>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</si>
  <si>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</si>
  <si>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</si>
  <si>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</si>
  <si>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</si>
  <si>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</si>
  <si>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</si>
  <si>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</si>
  <si>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</si>
  <si>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</si>
  <si>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</si>
  <si>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</si>
  <si>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</si>
  <si>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</si>
  <si>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</si>
  <si>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</si>
  <si>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</si>
  <si>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</si>
  <si>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</si>
  <si>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</si>
  <si>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</si>
  <si>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</si>
  <si>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</si>
  <si>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</si>
  <si>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</si>
  <si>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</si>
  <si>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</si>
  <si>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</si>
  <si>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</si>
  <si>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</si>
  <si>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</si>
  <si>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</si>
  <si>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</si>
  <si>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</si>
  <si>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</si>
  <si>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</si>
  <si>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</si>
  <si>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</si>
  <si>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</si>
  <si>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</si>
  <si>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</si>
  <si>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</si>
  <si>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</si>
  <si>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</si>
  <si>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</si>
  <si>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</si>
  <si>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</si>
  <si>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</si>
  <si>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</si>
  <si>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</si>
  <si>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</si>
  <si>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</si>
  <si>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</si>
  <si>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</si>
  <si>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</si>
  <si>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</si>
  <si>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</si>
  <si>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</si>
  <si>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</si>
  <si>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</si>
  <si>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</si>
  <si>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</si>
  <si>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</si>
  <si>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</si>
  <si>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</si>
  <si>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</si>
  <si>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</si>
  <si>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</si>
  <si>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</si>
  <si>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</si>
  <si>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</si>
  <si>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</si>
  <si>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</si>
  <si>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</si>
  <si>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</si>
  <si>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</si>
  <si>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</si>
  <si>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</si>
  <si>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</si>
  <si>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</si>
  <si>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</si>
  <si>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</si>
  <si>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</si>
  <si>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</si>
  <si>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1 13 02064 04 0000 130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</si>
  <si>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</si>
  <si>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</si>
  <si>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</si>
  <si>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</si>
  <si>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</si>
  <si>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</si>
  <si>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</si>
  <si>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</si>
  <si>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</si>
  <si>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</si>
  <si>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</si>
  <si>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</si>
  <si>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</si>
  <si>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</si>
  <si>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</si>
  <si>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</si>
  <si>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</si>
  <si>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</si>
  <si>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</si>
  <si>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</si>
  <si>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</si>
  <si>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</si>
  <si>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</si>
  <si>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</si>
  <si>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</si>
  <si>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</si>
  <si>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</si>
  <si>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</si>
  <si>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</si>
  <si>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</si>
  <si>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</si>
  <si>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</si>
  <si>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</si>
  <si>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</si>
  <si>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</si>
  <si>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</si>
  <si>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</si>
  <si>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</si>
  <si>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</si>
  <si>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</si>
  <si>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</si>
  <si>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</si>
  <si>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</si>
  <si>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</si>
  <si>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</si>
  <si>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</si>
  <si>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</si>
  <si>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</si>
  <si>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</si>
  <si>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</si>
  <si>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</si>
  <si>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</si>
  <si>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</si>
  <si>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</si>
  <si>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</si>
  <si>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</si>
  <si>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</si>
  <si>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</si>
  <si>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</si>
  <si>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</si>
  <si>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</si>
  <si>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</si>
  <si>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</si>
  <si>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</si>
  <si>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</si>
  <si>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</si>
  <si>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</si>
  <si>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</si>
  <si>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</si>
  <si>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</si>
  <si>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</si>
  <si>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</si>
  <si>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</si>
  <si>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</si>
  <si>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</si>
  <si>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</si>
  <si>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</si>
  <si>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</si>
  <si>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</si>
  <si>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</si>
  <si>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</si>
  <si>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</si>
  <si>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</si>
  <si>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</si>
  <si>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</si>
  <si>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</si>
  <si>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</si>
  <si>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</si>
  <si>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</si>
  <si>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</si>
  <si>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</si>
  <si>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</si>
  <si>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</si>
  <si>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</si>
  <si>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</si>
  <si>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</si>
  <si>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</si>
  <si>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</si>
  <si>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</si>
  <si>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</si>
  <si>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</si>
  <si>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</si>
  <si>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</si>
  <si>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</si>
  <si>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</si>
  <si>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</si>
  <si>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</si>
  <si>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</si>
  <si>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</si>
  <si>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</si>
  <si>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</si>
  <si>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</si>
  <si>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</si>
  <si>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</si>
  <si>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</si>
  <si>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</si>
  <si>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</si>
  <si>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</si>
  <si>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</si>
  <si>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</si>
  <si>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</si>
  <si>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</si>
  <si>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</si>
  <si>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</si>
  <si>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</si>
  <si>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</si>
  <si>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</si>
  <si>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</si>
  <si>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</si>
  <si>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</si>
  <si>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</si>
  <si>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</si>
  <si>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</si>
  <si>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</si>
  <si>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</si>
  <si>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</si>
  <si>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</si>
  <si>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</si>
  <si>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</si>
  <si>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</si>
  <si>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</si>
  <si>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</si>
  <si>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</si>
  <si>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</si>
  <si>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</si>
  <si>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</si>
  <si>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</si>
  <si>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</si>
  <si>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</si>
  <si>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</si>
  <si>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</si>
  <si>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</si>
  <si>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</si>
  <si>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</si>
  <si>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</si>
  <si>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</si>
  <si>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</si>
  <si>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</si>
  <si>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</si>
  <si>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</si>
  <si>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</si>
  <si>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</si>
  <si>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</si>
  <si>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</si>
  <si>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</si>
  <si>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</si>
  <si>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</si>
  <si>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</si>
  <si>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</si>
  <si>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</si>
  <si>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</si>
  <si>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</si>
  <si>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</si>
  <si>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</si>
  <si>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</si>
  <si>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</si>
  <si>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</si>
  <si>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</si>
  <si>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</si>
  <si>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</si>
  <si>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</si>
  <si>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</si>
  <si>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</si>
  <si>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</si>
  <si>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</si>
  <si>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</si>
  <si>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</si>
  <si>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</si>
  <si>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</si>
  <si>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</si>
  <si>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</si>
  <si>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</si>
  <si>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</si>
  <si>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26 января 2022 г. № 18 - 117 -ГС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</si>
</sst>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?"/>
    <numFmt numFmtId="166" formatCode="#,##0.000"/>
    <numFmt numFmtId="168" formatCode="#,##0.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59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0" fillId="2" borderId="0" xfId="0" applyFill="1"/>
    <xf numFmtId="168" fontId="6" fillId="0" borderId="1" xfId="0" applyNumberFormat="1" applyFont="1" applyBorder="1" applyAlignment="1" applyProtection="1">
      <alignment horizontal="right" vertical="center" wrapText="1"/>
    </xf>
    <xf numFmtId="168" fontId="6" fillId="2" borderId="1" xfId="0" applyNumberFormat="1" applyFont="1" applyFill="1" applyBorder="1" applyAlignment="1" applyProtection="1">
      <alignment horizontal="right" vertical="center" wrapText="1"/>
    </xf>
    <xf numFmtId="168" fontId="5" fillId="2" borderId="1" xfId="0" applyNumberFormat="1" applyFont="1" applyFill="1" applyBorder="1" applyAlignment="1" applyProtection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168" fontId="5" fillId="2" borderId="2" xfId="1" applyNumberFormat="1" applyFont="1" applyFill="1" applyBorder="1" applyAlignment="1">
      <alignment horizontal="right" vertical="center" wrapText="1"/>
    </xf>
    <xf numFmtId="168" fontId="6" fillId="2" borderId="1" xfId="0" applyNumberFormat="1" applyFont="1" applyFill="1" applyBorder="1" applyAlignment="1">
      <alignment horizontal="right" vertical="center"/>
    </xf>
    <xf numFmtId="168" fontId="5" fillId="2" borderId="1" xfId="0" applyNumberFormat="1" applyFont="1" applyFill="1" applyBorder="1" applyAlignment="1">
      <alignment horizontal="right" vertical="center"/>
    </xf>
    <xf numFmtId="168" fontId="6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8"/>
  <sheetViews>
    <sheetView tabSelected="1" workbookViewId="0">
      <selection activeCell="G5" sqref="G5"/>
    </sheetView>
  </sheetViews>
  <sheetFormatPr defaultRowHeight="13.2"/>
  <cols>
    <col min="1" max="1" width="4.5546875" customWidth="1"/>
    <col min="2" max="2" width="7.33203125" customWidth="1"/>
    <col min="3" max="3" width="26" customWidth="1"/>
    <col min="4" max="4" width="43.44140625" customWidth="1"/>
    <col min="5" max="5" width="17.5546875" customWidth="1"/>
  </cols>
  <sheetData>
    <row r="1" spans="1:11" ht="91.2" customHeight="1">
      <c r="A1" s="57" t="s">
        <v>357</v>
      </c>
      <c r="B1" s="57"/>
      <c r="C1" s="57"/>
      <c r="D1" s="57"/>
      <c r="E1" s="57"/>
      <c r="F1" s="58"/>
      <c r="G1" s="58"/>
      <c r="H1" s="58"/>
      <c r="I1" s="58"/>
      <c r="J1" s="58"/>
      <c r="K1" s="58"/>
    </row>
    <row r="2" spans="1:11" ht="63.6" customHeight="1">
      <c r="B2" s="39" t="s">
        <v>325</v>
      </c>
      <c r="C2" s="39"/>
      <c r="D2" s="39"/>
      <c r="E2" s="39"/>
    </row>
    <row r="3" spans="1:11" ht="16.2" customHeight="1">
      <c r="B3" s="2"/>
      <c r="C3" s="2"/>
      <c r="D3" s="2"/>
      <c r="E3" s="2"/>
    </row>
    <row r="4" spans="1:11" ht="15.6">
      <c r="B4" s="40" t="s">
        <v>55</v>
      </c>
      <c r="C4" s="40"/>
      <c r="D4" s="40"/>
      <c r="E4" s="40"/>
    </row>
    <row r="5" spans="1:11" ht="15">
      <c r="B5" s="1"/>
      <c r="C5" s="1"/>
      <c r="D5" s="1"/>
      <c r="E5" s="25" t="s">
        <v>302</v>
      </c>
    </row>
    <row r="6" spans="1:11">
      <c r="A6" s="41" t="s">
        <v>210</v>
      </c>
      <c r="B6" s="43" t="s">
        <v>0</v>
      </c>
      <c r="C6" s="43" t="s">
        <v>51</v>
      </c>
      <c r="D6" s="43" t="s">
        <v>211</v>
      </c>
      <c r="E6" s="44" t="s">
        <v>52</v>
      </c>
    </row>
    <row r="7" spans="1:11" ht="42.6" customHeight="1">
      <c r="A7" s="42"/>
      <c r="B7" s="43"/>
      <c r="C7" s="43"/>
      <c r="D7" s="43"/>
      <c r="E7" s="45"/>
    </row>
    <row r="8" spans="1:11" ht="16.95" customHeight="1">
      <c r="A8" s="14">
        <v>1</v>
      </c>
      <c r="B8" s="15" t="s">
        <v>299</v>
      </c>
      <c r="C8" s="15" t="s">
        <v>300</v>
      </c>
      <c r="D8" s="15" t="s">
        <v>301</v>
      </c>
      <c r="E8" s="16">
        <v>5</v>
      </c>
    </row>
    <row r="9" spans="1:11" ht="31.2">
      <c r="A9" s="9">
        <v>1</v>
      </c>
      <c r="B9" s="3" t="s">
        <v>56</v>
      </c>
      <c r="C9" s="3" t="s">
        <v>57</v>
      </c>
      <c r="D9" s="4" t="s">
        <v>2</v>
      </c>
      <c r="E9" s="35">
        <f>E10+E20+E29+E39+E47+E52+E59+E73+E79+E86+E90+E94+E116</f>
        <v>659831.81999999995</v>
      </c>
    </row>
    <row r="10" spans="1:11" ht="15.6">
      <c r="A10" s="9">
        <f>A9+1</f>
        <v>2</v>
      </c>
      <c r="B10" s="3" t="s">
        <v>56</v>
      </c>
      <c r="C10" s="3" t="s">
        <v>58</v>
      </c>
      <c r="D10" s="4" t="s">
        <v>10</v>
      </c>
      <c r="E10" s="35">
        <f>E11+E14</f>
        <v>489248</v>
      </c>
    </row>
    <row r="11" spans="1:11" ht="15.6">
      <c r="A11" s="9">
        <f>A10+1</f>
        <v>3</v>
      </c>
      <c r="B11" s="3" t="s">
        <v>56</v>
      </c>
      <c r="C11" s="3" t="s">
        <v>59</v>
      </c>
      <c r="D11" s="4" t="s">
        <v>11</v>
      </c>
      <c r="E11" s="35">
        <f>E13</f>
        <v>308180</v>
      </c>
    </row>
    <row r="12" spans="1:11" ht="60">
      <c r="A12" s="9">
        <f t="shared" ref="A12:A75" si="0">A11+1</f>
        <v>4</v>
      </c>
      <c r="B12" s="5" t="s">
        <v>56</v>
      </c>
      <c r="C12" s="5" t="s">
        <v>61</v>
      </c>
      <c r="D12" s="6" t="s">
        <v>62</v>
      </c>
      <c r="E12" s="35">
        <f>E13</f>
        <v>308180</v>
      </c>
    </row>
    <row r="13" spans="1:11" ht="75">
      <c r="A13" s="9">
        <f t="shared" si="0"/>
        <v>5</v>
      </c>
      <c r="B13" s="5" t="s">
        <v>9</v>
      </c>
      <c r="C13" s="5" t="s">
        <v>60</v>
      </c>
      <c r="D13" s="6" t="s">
        <v>12</v>
      </c>
      <c r="E13" s="36">
        <v>308180</v>
      </c>
    </row>
    <row r="14" spans="1:11" ht="15.6">
      <c r="A14" s="9">
        <f t="shared" si="0"/>
        <v>6</v>
      </c>
      <c r="B14" s="3" t="s">
        <v>56</v>
      </c>
      <c r="C14" s="3" t="s">
        <v>63</v>
      </c>
      <c r="D14" s="4" t="s">
        <v>13</v>
      </c>
      <c r="E14" s="35">
        <f>SUM(E15:E19)</f>
        <v>181068</v>
      </c>
    </row>
    <row r="15" spans="1:11" ht="109.95" customHeight="1">
      <c r="A15" s="9">
        <f t="shared" si="0"/>
        <v>7</v>
      </c>
      <c r="B15" s="5" t="s">
        <v>9</v>
      </c>
      <c r="C15" s="5" t="s">
        <v>64</v>
      </c>
      <c r="D15" s="7" t="s">
        <v>53</v>
      </c>
      <c r="E15" s="36">
        <v>170553.1</v>
      </c>
    </row>
    <row r="16" spans="1:11" ht="180">
      <c r="A16" s="9">
        <f t="shared" si="0"/>
        <v>8</v>
      </c>
      <c r="B16" s="5" t="s">
        <v>9</v>
      </c>
      <c r="C16" s="5" t="s">
        <v>65</v>
      </c>
      <c r="D16" s="7" t="s">
        <v>68</v>
      </c>
      <c r="E16" s="36">
        <v>815.6</v>
      </c>
    </row>
    <row r="17" spans="1:5" ht="75">
      <c r="A17" s="9">
        <f t="shared" si="0"/>
        <v>9</v>
      </c>
      <c r="B17" s="5" t="s">
        <v>9</v>
      </c>
      <c r="C17" s="5" t="s">
        <v>66</v>
      </c>
      <c r="D17" s="6" t="s">
        <v>14</v>
      </c>
      <c r="E17" s="36">
        <v>2148.1999999999998</v>
      </c>
    </row>
    <row r="18" spans="1:5" ht="135">
      <c r="A18" s="9">
        <f t="shared" si="0"/>
        <v>10</v>
      </c>
      <c r="B18" s="5" t="s">
        <v>9</v>
      </c>
      <c r="C18" s="5" t="s">
        <v>67</v>
      </c>
      <c r="D18" s="7" t="s">
        <v>69</v>
      </c>
      <c r="E18" s="36">
        <v>1809.3</v>
      </c>
    </row>
    <row r="19" spans="1:5" ht="135">
      <c r="A19" s="9">
        <f t="shared" si="0"/>
        <v>11</v>
      </c>
      <c r="B19" s="5" t="s">
        <v>9</v>
      </c>
      <c r="C19" s="5" t="s">
        <v>71</v>
      </c>
      <c r="D19" s="8" t="s">
        <v>70</v>
      </c>
      <c r="E19" s="36">
        <v>5741.8</v>
      </c>
    </row>
    <row r="20" spans="1:5" ht="62.4">
      <c r="A20" s="9">
        <f t="shared" si="0"/>
        <v>12</v>
      </c>
      <c r="B20" s="3" t="s">
        <v>56</v>
      </c>
      <c r="C20" s="3" t="s">
        <v>72</v>
      </c>
      <c r="D20" s="4" t="s">
        <v>8</v>
      </c>
      <c r="E20" s="35">
        <f>E21+E23+E25+E27</f>
        <v>3147.1</v>
      </c>
    </row>
    <row r="21" spans="1:5" ht="120">
      <c r="A21" s="9">
        <f t="shared" si="0"/>
        <v>13</v>
      </c>
      <c r="B21" s="5" t="s">
        <v>56</v>
      </c>
      <c r="C21" s="5" t="s">
        <v>77</v>
      </c>
      <c r="D21" s="6" t="s">
        <v>78</v>
      </c>
      <c r="E21" s="36">
        <f>E22</f>
        <v>1422.9</v>
      </c>
    </row>
    <row r="22" spans="1:5" ht="180">
      <c r="A22" s="9">
        <f t="shared" si="0"/>
        <v>14</v>
      </c>
      <c r="B22" s="5" t="s">
        <v>7</v>
      </c>
      <c r="C22" s="5" t="s">
        <v>73</v>
      </c>
      <c r="D22" s="7" t="s">
        <v>79</v>
      </c>
      <c r="E22" s="36">
        <v>1422.9</v>
      </c>
    </row>
    <row r="23" spans="1:5" ht="150">
      <c r="A23" s="9">
        <f t="shared" si="0"/>
        <v>15</v>
      </c>
      <c r="B23" s="5" t="s">
        <v>56</v>
      </c>
      <c r="C23" s="5" t="s">
        <v>80</v>
      </c>
      <c r="D23" s="7" t="s">
        <v>81</v>
      </c>
      <c r="E23" s="36">
        <f>E24</f>
        <v>7.9</v>
      </c>
    </row>
    <row r="24" spans="1:5" ht="196.2" customHeight="1">
      <c r="A24" s="9">
        <f t="shared" si="0"/>
        <v>16</v>
      </c>
      <c r="B24" s="5" t="s">
        <v>7</v>
      </c>
      <c r="C24" s="5" t="s">
        <v>74</v>
      </c>
      <c r="D24" s="7" t="s">
        <v>82</v>
      </c>
      <c r="E24" s="36">
        <v>7.9</v>
      </c>
    </row>
    <row r="25" spans="1:5" ht="120">
      <c r="A25" s="9">
        <f t="shared" si="0"/>
        <v>17</v>
      </c>
      <c r="B25" s="5" t="s">
        <v>56</v>
      </c>
      <c r="C25" s="5" t="s">
        <v>83</v>
      </c>
      <c r="D25" s="7" t="s">
        <v>84</v>
      </c>
      <c r="E25" s="36">
        <f>E26</f>
        <v>1894.7</v>
      </c>
    </row>
    <row r="26" spans="1:5" ht="180">
      <c r="A26" s="9">
        <f t="shared" si="0"/>
        <v>18</v>
      </c>
      <c r="B26" s="5" t="s">
        <v>7</v>
      </c>
      <c r="C26" s="5" t="s">
        <v>75</v>
      </c>
      <c r="D26" s="7" t="s">
        <v>85</v>
      </c>
      <c r="E26" s="36">
        <v>1894.7</v>
      </c>
    </row>
    <row r="27" spans="1:5" ht="120">
      <c r="A27" s="9">
        <f t="shared" si="0"/>
        <v>19</v>
      </c>
      <c r="B27" s="5" t="s">
        <v>56</v>
      </c>
      <c r="C27" s="5" t="s">
        <v>86</v>
      </c>
      <c r="D27" s="7" t="s">
        <v>87</v>
      </c>
      <c r="E27" s="36">
        <f>E28</f>
        <v>-178.4</v>
      </c>
    </row>
    <row r="28" spans="1:5" ht="180">
      <c r="A28" s="9">
        <f t="shared" si="0"/>
        <v>20</v>
      </c>
      <c r="B28" s="5" t="s">
        <v>7</v>
      </c>
      <c r="C28" s="5" t="s">
        <v>76</v>
      </c>
      <c r="D28" s="7" t="s">
        <v>88</v>
      </c>
      <c r="E28" s="36">
        <v>-178.4</v>
      </c>
    </row>
    <row r="29" spans="1:5" ht="15.6">
      <c r="A29" s="9">
        <f t="shared" si="0"/>
        <v>21</v>
      </c>
      <c r="B29" s="5" t="s">
        <v>56</v>
      </c>
      <c r="C29" s="3" t="s">
        <v>90</v>
      </c>
      <c r="D29" s="4" t="s">
        <v>15</v>
      </c>
      <c r="E29" s="35">
        <f>E30+E35+E37</f>
        <v>41020.230000000003</v>
      </c>
    </row>
    <row r="30" spans="1:5" ht="45">
      <c r="A30" s="9">
        <f t="shared" si="0"/>
        <v>22</v>
      </c>
      <c r="B30" s="5" t="s">
        <v>56</v>
      </c>
      <c r="C30" s="5" t="s">
        <v>91</v>
      </c>
      <c r="D30" s="6" t="s">
        <v>89</v>
      </c>
      <c r="E30" s="36">
        <f>E31+E33</f>
        <v>31972.730000000003</v>
      </c>
    </row>
    <row r="31" spans="1:5" ht="60">
      <c r="A31" s="9">
        <f t="shared" si="0"/>
        <v>23</v>
      </c>
      <c r="B31" s="5" t="s">
        <v>56</v>
      </c>
      <c r="C31" s="5" t="s">
        <v>94</v>
      </c>
      <c r="D31" s="6" t="s">
        <v>16</v>
      </c>
      <c r="E31" s="36">
        <f>E32</f>
        <v>23969.63</v>
      </c>
    </row>
    <row r="32" spans="1:5" ht="60">
      <c r="A32" s="9">
        <f t="shared" si="0"/>
        <v>24</v>
      </c>
      <c r="B32" s="5" t="s">
        <v>9</v>
      </c>
      <c r="C32" s="5" t="s">
        <v>92</v>
      </c>
      <c r="D32" s="6" t="s">
        <v>16</v>
      </c>
      <c r="E32" s="36">
        <v>23969.63</v>
      </c>
    </row>
    <row r="33" spans="1:5" ht="75">
      <c r="A33" s="9">
        <f t="shared" si="0"/>
        <v>25</v>
      </c>
      <c r="B33" s="5" t="s">
        <v>56</v>
      </c>
      <c r="C33" s="5" t="s">
        <v>95</v>
      </c>
      <c r="D33" s="6" t="s">
        <v>96</v>
      </c>
      <c r="E33" s="36">
        <f>E34</f>
        <v>8003.1</v>
      </c>
    </row>
    <row r="34" spans="1:5" ht="105">
      <c r="A34" s="9">
        <f t="shared" si="0"/>
        <v>26</v>
      </c>
      <c r="B34" s="5" t="s">
        <v>9</v>
      </c>
      <c r="C34" s="5" t="s">
        <v>93</v>
      </c>
      <c r="D34" s="6" t="s">
        <v>17</v>
      </c>
      <c r="E34" s="36">
        <v>8003.1</v>
      </c>
    </row>
    <row r="35" spans="1:5" ht="30">
      <c r="A35" s="9">
        <f t="shared" si="0"/>
        <v>27</v>
      </c>
      <c r="B35" s="5" t="s">
        <v>56</v>
      </c>
      <c r="C35" s="5" t="s">
        <v>98</v>
      </c>
      <c r="D35" s="6" t="s">
        <v>18</v>
      </c>
      <c r="E35" s="36">
        <f>E36</f>
        <v>116.5</v>
      </c>
    </row>
    <row r="36" spans="1:5" ht="30">
      <c r="A36" s="9">
        <f t="shared" si="0"/>
        <v>28</v>
      </c>
      <c r="B36" s="5" t="s">
        <v>9</v>
      </c>
      <c r="C36" s="5" t="s">
        <v>97</v>
      </c>
      <c r="D36" s="6" t="s">
        <v>18</v>
      </c>
      <c r="E36" s="36">
        <v>116.5</v>
      </c>
    </row>
    <row r="37" spans="1:5" ht="45">
      <c r="A37" s="9">
        <f t="shared" si="0"/>
        <v>29</v>
      </c>
      <c r="B37" s="5" t="s">
        <v>56</v>
      </c>
      <c r="C37" s="5" t="s">
        <v>99</v>
      </c>
      <c r="D37" s="6" t="s">
        <v>100</v>
      </c>
      <c r="E37" s="36">
        <f>E38</f>
        <v>8931</v>
      </c>
    </row>
    <row r="38" spans="1:5" ht="60">
      <c r="A38" s="9">
        <f t="shared" si="0"/>
        <v>30</v>
      </c>
      <c r="B38" s="5" t="s">
        <v>9</v>
      </c>
      <c r="C38" s="5" t="s">
        <v>101</v>
      </c>
      <c r="D38" s="6" t="s">
        <v>19</v>
      </c>
      <c r="E38" s="36">
        <v>8931</v>
      </c>
    </row>
    <row r="39" spans="1:5" ht="15.6">
      <c r="A39" s="9">
        <f t="shared" si="0"/>
        <v>31</v>
      </c>
      <c r="B39" s="5" t="s">
        <v>56</v>
      </c>
      <c r="C39" s="3" t="s">
        <v>102</v>
      </c>
      <c r="D39" s="4" t="s">
        <v>20</v>
      </c>
      <c r="E39" s="35">
        <f>E40+E42</f>
        <v>46017.4</v>
      </c>
    </row>
    <row r="40" spans="1:5" ht="15">
      <c r="A40" s="9">
        <f t="shared" si="0"/>
        <v>32</v>
      </c>
      <c r="B40" s="5" t="s">
        <v>56</v>
      </c>
      <c r="C40" s="5" t="s">
        <v>105</v>
      </c>
      <c r="D40" s="6" t="s">
        <v>104</v>
      </c>
      <c r="E40" s="36">
        <f>E41</f>
        <v>8756</v>
      </c>
    </row>
    <row r="41" spans="1:5" ht="75">
      <c r="A41" s="9">
        <f t="shared" si="0"/>
        <v>33</v>
      </c>
      <c r="B41" s="5" t="s">
        <v>9</v>
      </c>
      <c r="C41" s="5" t="s">
        <v>103</v>
      </c>
      <c r="D41" s="6" t="s">
        <v>21</v>
      </c>
      <c r="E41" s="36">
        <v>8756</v>
      </c>
    </row>
    <row r="42" spans="1:5" ht="15">
      <c r="A42" s="9">
        <f t="shared" si="0"/>
        <v>34</v>
      </c>
      <c r="B42" s="5" t="s">
        <v>56</v>
      </c>
      <c r="C42" s="5" t="s">
        <v>107</v>
      </c>
      <c r="D42" s="6" t="s">
        <v>106</v>
      </c>
      <c r="E42" s="36">
        <f>E43+E45</f>
        <v>37261.4</v>
      </c>
    </row>
    <row r="43" spans="1:5" ht="15">
      <c r="A43" s="9">
        <f t="shared" si="0"/>
        <v>35</v>
      </c>
      <c r="B43" s="5" t="s">
        <v>56</v>
      </c>
      <c r="C43" s="5" t="s">
        <v>109</v>
      </c>
      <c r="D43" s="6" t="s">
        <v>110</v>
      </c>
      <c r="E43" s="36">
        <f>E44</f>
        <v>25357.9</v>
      </c>
    </row>
    <row r="44" spans="1:5" ht="60">
      <c r="A44" s="9">
        <f t="shared" si="0"/>
        <v>36</v>
      </c>
      <c r="B44" s="5" t="s">
        <v>9</v>
      </c>
      <c r="C44" s="5" t="s">
        <v>108</v>
      </c>
      <c r="D44" s="6" t="s">
        <v>22</v>
      </c>
      <c r="E44" s="36">
        <v>25357.9</v>
      </c>
    </row>
    <row r="45" spans="1:5" ht="15">
      <c r="A45" s="9">
        <f t="shared" si="0"/>
        <v>37</v>
      </c>
      <c r="B45" s="5" t="s">
        <v>56</v>
      </c>
      <c r="C45" s="5" t="s">
        <v>111</v>
      </c>
      <c r="D45" s="6" t="s">
        <v>112</v>
      </c>
      <c r="E45" s="36">
        <f>E46</f>
        <v>11903.5</v>
      </c>
    </row>
    <row r="46" spans="1:5" ht="60">
      <c r="A46" s="9">
        <f t="shared" si="0"/>
        <v>38</v>
      </c>
      <c r="B46" s="5" t="s">
        <v>9</v>
      </c>
      <c r="C46" s="5" t="s">
        <v>113</v>
      </c>
      <c r="D46" s="6" t="s">
        <v>23</v>
      </c>
      <c r="E46" s="36">
        <v>11903.5</v>
      </c>
    </row>
    <row r="47" spans="1:5" ht="15.6">
      <c r="A47" s="9">
        <f t="shared" si="0"/>
        <v>39</v>
      </c>
      <c r="B47" s="5" t="s">
        <v>56</v>
      </c>
      <c r="C47" s="3" t="s">
        <v>114</v>
      </c>
      <c r="D47" s="4" t="s">
        <v>24</v>
      </c>
      <c r="E47" s="35">
        <f>E48+E50</f>
        <v>7077</v>
      </c>
    </row>
    <row r="48" spans="1:5" ht="45">
      <c r="A48" s="9">
        <f t="shared" si="0"/>
        <v>40</v>
      </c>
      <c r="B48" s="5" t="s">
        <v>56</v>
      </c>
      <c r="C48" s="5" t="s">
        <v>117</v>
      </c>
      <c r="D48" s="6" t="s">
        <v>116</v>
      </c>
      <c r="E48" s="36">
        <f>E49</f>
        <v>7072</v>
      </c>
    </row>
    <row r="49" spans="1:5" ht="75">
      <c r="A49" s="9">
        <f t="shared" si="0"/>
        <v>41</v>
      </c>
      <c r="B49" s="5" t="s">
        <v>9</v>
      </c>
      <c r="C49" s="5" t="s">
        <v>115</v>
      </c>
      <c r="D49" s="6" t="s">
        <v>25</v>
      </c>
      <c r="E49" s="36">
        <v>7072</v>
      </c>
    </row>
    <row r="50" spans="1:5" ht="60">
      <c r="A50" s="9">
        <f t="shared" si="0"/>
        <v>42</v>
      </c>
      <c r="B50" s="5" t="s">
        <v>56</v>
      </c>
      <c r="C50" s="5" t="s">
        <v>118</v>
      </c>
      <c r="D50" s="6" t="s">
        <v>119</v>
      </c>
      <c r="E50" s="36">
        <f>E51</f>
        <v>5</v>
      </c>
    </row>
    <row r="51" spans="1:5" ht="45">
      <c r="A51" s="9">
        <f t="shared" si="0"/>
        <v>43</v>
      </c>
      <c r="B51" s="5" t="s">
        <v>31</v>
      </c>
      <c r="C51" s="5" t="s">
        <v>303</v>
      </c>
      <c r="D51" s="6" t="s">
        <v>304</v>
      </c>
      <c r="E51" s="36">
        <v>5</v>
      </c>
    </row>
    <row r="52" spans="1:5" ht="62.4">
      <c r="A52" s="9">
        <f t="shared" si="0"/>
        <v>44</v>
      </c>
      <c r="B52" s="5" t="s">
        <v>56</v>
      </c>
      <c r="C52" s="3" t="s">
        <v>120</v>
      </c>
      <c r="D52" s="4" t="s">
        <v>26</v>
      </c>
      <c r="E52" s="35">
        <f>E53+E56</f>
        <v>72.599999999999994</v>
      </c>
    </row>
    <row r="53" spans="1:5" ht="15">
      <c r="A53" s="9">
        <f t="shared" si="0"/>
        <v>45</v>
      </c>
      <c r="B53" s="5" t="s">
        <v>56</v>
      </c>
      <c r="C53" s="5" t="s">
        <v>122</v>
      </c>
      <c r="D53" s="6" t="s">
        <v>121</v>
      </c>
      <c r="E53" s="36">
        <f>E54</f>
        <v>72.3</v>
      </c>
    </row>
    <row r="54" spans="1:5" ht="30">
      <c r="A54" s="9">
        <f t="shared" si="0"/>
        <v>46</v>
      </c>
      <c r="B54" s="5" t="s">
        <v>56</v>
      </c>
      <c r="C54" s="5" t="s">
        <v>122</v>
      </c>
      <c r="D54" s="6" t="s">
        <v>123</v>
      </c>
      <c r="E54" s="36">
        <f>E55</f>
        <v>72.3</v>
      </c>
    </row>
    <row r="55" spans="1:5" ht="60">
      <c r="A55" s="9">
        <f t="shared" si="0"/>
        <v>47</v>
      </c>
      <c r="B55" s="5" t="s">
        <v>9</v>
      </c>
      <c r="C55" s="5" t="s">
        <v>124</v>
      </c>
      <c r="D55" s="6" t="s">
        <v>27</v>
      </c>
      <c r="E55" s="36">
        <v>72.3</v>
      </c>
    </row>
    <row r="56" spans="1:5" ht="30">
      <c r="A56" s="9">
        <f t="shared" si="0"/>
        <v>48</v>
      </c>
      <c r="B56" s="5" t="s">
        <v>56</v>
      </c>
      <c r="C56" s="5" t="s">
        <v>127</v>
      </c>
      <c r="D56" s="6" t="s">
        <v>126</v>
      </c>
      <c r="E56" s="36">
        <f>E57</f>
        <v>0.3</v>
      </c>
    </row>
    <row r="57" spans="1:5" ht="15">
      <c r="A57" s="9">
        <f t="shared" si="0"/>
        <v>49</v>
      </c>
      <c r="B57" s="5" t="s">
        <v>56</v>
      </c>
      <c r="C57" s="5" t="s">
        <v>129</v>
      </c>
      <c r="D57" s="6" t="s">
        <v>128</v>
      </c>
      <c r="E57" s="36">
        <f>E58</f>
        <v>0.3</v>
      </c>
    </row>
    <row r="58" spans="1:5" ht="45">
      <c r="A58" s="9">
        <f t="shared" si="0"/>
        <v>50</v>
      </c>
      <c r="B58" s="5" t="s">
        <v>9</v>
      </c>
      <c r="C58" s="5" t="s">
        <v>125</v>
      </c>
      <c r="D58" s="6" t="s">
        <v>28</v>
      </c>
      <c r="E58" s="36">
        <v>0.3</v>
      </c>
    </row>
    <row r="59" spans="1:5" ht="62.4">
      <c r="A59" s="9">
        <f t="shared" si="0"/>
        <v>51</v>
      </c>
      <c r="B59" s="3" t="s">
        <v>56</v>
      </c>
      <c r="C59" s="3" t="s">
        <v>130</v>
      </c>
      <c r="D59" s="4" t="s">
        <v>32</v>
      </c>
      <c r="E59" s="35">
        <f>E60+E64+E66</f>
        <v>65999.070000000007</v>
      </c>
    </row>
    <row r="60" spans="1:5" ht="135">
      <c r="A60" s="9">
        <f t="shared" si="0"/>
        <v>52</v>
      </c>
      <c r="B60" s="5" t="s">
        <v>56</v>
      </c>
      <c r="C60" s="5" t="s">
        <v>133</v>
      </c>
      <c r="D60" s="8" t="s">
        <v>132</v>
      </c>
      <c r="E60" s="36">
        <f>E61+E62+E63</f>
        <v>63058.87</v>
      </c>
    </row>
    <row r="61" spans="1:5" ht="120">
      <c r="A61" s="9">
        <f t="shared" si="0"/>
        <v>53</v>
      </c>
      <c r="B61" s="5" t="s">
        <v>31</v>
      </c>
      <c r="C61" s="5" t="s">
        <v>131</v>
      </c>
      <c r="D61" s="7" t="s">
        <v>134</v>
      </c>
      <c r="E61" s="36">
        <v>1909.33</v>
      </c>
    </row>
    <row r="62" spans="1:5" ht="105">
      <c r="A62" s="9">
        <f t="shared" si="0"/>
        <v>54</v>
      </c>
      <c r="B62" s="5" t="s">
        <v>31</v>
      </c>
      <c r="C62" s="5" t="s">
        <v>135</v>
      </c>
      <c r="D62" s="6" t="s">
        <v>33</v>
      </c>
      <c r="E62" s="36">
        <v>60185.54</v>
      </c>
    </row>
    <row r="63" spans="1:5" ht="45">
      <c r="A63" s="9">
        <f t="shared" si="0"/>
        <v>55</v>
      </c>
      <c r="B63" s="5" t="s">
        <v>31</v>
      </c>
      <c r="C63" s="5" t="s">
        <v>136</v>
      </c>
      <c r="D63" s="6" t="s">
        <v>34</v>
      </c>
      <c r="E63" s="36">
        <v>964</v>
      </c>
    </row>
    <row r="64" spans="1:5" ht="30">
      <c r="A64" s="9">
        <f t="shared" si="0"/>
        <v>56</v>
      </c>
      <c r="B64" s="5" t="s">
        <v>56</v>
      </c>
      <c r="C64" s="5" t="s">
        <v>139</v>
      </c>
      <c r="D64" s="6" t="s">
        <v>138</v>
      </c>
      <c r="E64" s="36">
        <f>E65</f>
        <v>450</v>
      </c>
    </row>
    <row r="65" spans="1:5" ht="75">
      <c r="A65" s="9">
        <f t="shared" si="0"/>
        <v>57</v>
      </c>
      <c r="B65" s="5" t="s">
        <v>31</v>
      </c>
      <c r="C65" s="5" t="s">
        <v>137</v>
      </c>
      <c r="D65" s="6" t="s">
        <v>35</v>
      </c>
      <c r="E65" s="36">
        <v>450</v>
      </c>
    </row>
    <row r="66" spans="1:5" ht="135">
      <c r="A66" s="9">
        <f t="shared" si="0"/>
        <v>58</v>
      </c>
      <c r="B66" s="5" t="s">
        <v>56</v>
      </c>
      <c r="C66" s="5" t="s">
        <v>142</v>
      </c>
      <c r="D66" s="8" t="s">
        <v>141</v>
      </c>
      <c r="E66" s="36">
        <f>E67+E70</f>
        <v>2490.1999999999998</v>
      </c>
    </row>
    <row r="67" spans="1:5" ht="120">
      <c r="A67" s="9">
        <f t="shared" si="0"/>
        <v>59</v>
      </c>
      <c r="B67" s="5" t="s">
        <v>56</v>
      </c>
      <c r="C67" s="5" t="s">
        <v>149</v>
      </c>
      <c r="D67" s="6" t="s">
        <v>36</v>
      </c>
      <c r="E67" s="36">
        <f>E68+E69</f>
        <v>1202.0999999999999</v>
      </c>
    </row>
    <row r="68" spans="1:5" ht="120">
      <c r="A68" s="9">
        <f t="shared" si="0"/>
        <v>60</v>
      </c>
      <c r="B68" s="5" t="s">
        <v>31</v>
      </c>
      <c r="C68" s="5" t="s">
        <v>140</v>
      </c>
      <c r="D68" s="6" t="s">
        <v>36</v>
      </c>
      <c r="E68" s="36">
        <v>261.2</v>
      </c>
    </row>
    <row r="69" spans="1:5" ht="120">
      <c r="A69" s="9">
        <f t="shared" si="0"/>
        <v>61</v>
      </c>
      <c r="B69" s="5" t="s">
        <v>46</v>
      </c>
      <c r="C69" s="5" t="s">
        <v>140</v>
      </c>
      <c r="D69" s="6" t="s">
        <v>36</v>
      </c>
      <c r="E69" s="36">
        <v>940.9</v>
      </c>
    </row>
    <row r="70" spans="1:5" ht="180">
      <c r="A70" s="9">
        <f t="shared" si="0"/>
        <v>62</v>
      </c>
      <c r="B70" s="5" t="s">
        <v>56</v>
      </c>
      <c r="C70" s="5" t="s">
        <v>145</v>
      </c>
      <c r="D70" s="8" t="s">
        <v>144</v>
      </c>
      <c r="E70" s="36">
        <f>E71+E72</f>
        <v>1288.0999999999999</v>
      </c>
    </row>
    <row r="71" spans="1:5" ht="165">
      <c r="A71" s="9">
        <f t="shared" si="0"/>
        <v>63</v>
      </c>
      <c r="B71" s="5" t="s">
        <v>31</v>
      </c>
      <c r="C71" s="5" t="s">
        <v>143</v>
      </c>
      <c r="D71" s="7" t="s">
        <v>146</v>
      </c>
      <c r="E71" s="36">
        <v>938.1</v>
      </c>
    </row>
    <row r="72" spans="1:5" ht="180">
      <c r="A72" s="9">
        <f t="shared" si="0"/>
        <v>64</v>
      </c>
      <c r="B72" s="5" t="s">
        <v>31</v>
      </c>
      <c r="C72" s="5" t="s">
        <v>147</v>
      </c>
      <c r="D72" s="7" t="s">
        <v>148</v>
      </c>
      <c r="E72" s="36">
        <v>350</v>
      </c>
    </row>
    <row r="73" spans="1:5" ht="31.2">
      <c r="A73" s="9">
        <f t="shared" si="0"/>
        <v>65</v>
      </c>
      <c r="B73" s="3" t="s">
        <v>56</v>
      </c>
      <c r="C73" s="3" t="s">
        <v>150</v>
      </c>
      <c r="D73" s="4" t="s">
        <v>5</v>
      </c>
      <c r="E73" s="35">
        <f>E74</f>
        <v>138</v>
      </c>
    </row>
    <row r="74" spans="1:5" ht="30">
      <c r="A74" s="9">
        <f t="shared" si="0"/>
        <v>66</v>
      </c>
      <c r="B74" s="5" t="s">
        <v>56</v>
      </c>
      <c r="C74" s="5" t="s">
        <v>154</v>
      </c>
      <c r="D74" s="6" t="s">
        <v>152</v>
      </c>
      <c r="E74" s="36">
        <f>E75+E76+E77</f>
        <v>138</v>
      </c>
    </row>
    <row r="75" spans="1:5" ht="45">
      <c r="A75" s="9">
        <f t="shared" si="0"/>
        <v>67</v>
      </c>
      <c r="B75" s="5" t="s">
        <v>4</v>
      </c>
      <c r="C75" s="5" t="s">
        <v>151</v>
      </c>
      <c r="D75" s="6" t="s">
        <v>153</v>
      </c>
      <c r="E75" s="36">
        <v>113</v>
      </c>
    </row>
    <row r="76" spans="1:5" ht="30">
      <c r="A76" s="9">
        <f t="shared" ref="A76:A139" si="1">A75+1</f>
        <v>68</v>
      </c>
      <c r="B76" s="5" t="s">
        <v>4</v>
      </c>
      <c r="C76" s="5" t="s">
        <v>155</v>
      </c>
      <c r="D76" s="6" t="s">
        <v>6</v>
      </c>
      <c r="E76" s="36">
        <v>15</v>
      </c>
    </row>
    <row r="77" spans="1:5" ht="30">
      <c r="A77" s="9">
        <f t="shared" si="1"/>
        <v>69</v>
      </c>
      <c r="B77" s="5" t="s">
        <v>56</v>
      </c>
      <c r="C77" s="5" t="s">
        <v>346</v>
      </c>
      <c r="D77" s="6" t="s">
        <v>156</v>
      </c>
      <c r="E77" s="36">
        <f>E78</f>
        <v>10</v>
      </c>
    </row>
    <row r="78" spans="1:5" ht="30">
      <c r="A78" s="9">
        <f t="shared" si="1"/>
        <v>70</v>
      </c>
      <c r="B78" s="5" t="s">
        <v>4</v>
      </c>
      <c r="C78" s="5" t="s">
        <v>222</v>
      </c>
      <c r="D78" s="6" t="s">
        <v>223</v>
      </c>
      <c r="E78" s="36">
        <v>10</v>
      </c>
    </row>
    <row r="79" spans="1:5" ht="46.8">
      <c r="A79" s="9">
        <f t="shared" si="1"/>
        <v>71</v>
      </c>
      <c r="B79" s="3" t="s">
        <v>56</v>
      </c>
      <c r="C79" s="3" t="s">
        <v>157</v>
      </c>
      <c r="D79" s="4" t="s">
        <v>37</v>
      </c>
      <c r="E79" s="35">
        <f>E80+E83</f>
        <v>3560.42</v>
      </c>
    </row>
    <row r="80" spans="1:5" ht="30">
      <c r="A80" s="9">
        <f t="shared" si="1"/>
        <v>72</v>
      </c>
      <c r="B80" s="5" t="s">
        <v>56</v>
      </c>
      <c r="C80" s="5" t="s">
        <v>160</v>
      </c>
      <c r="D80" s="6" t="s">
        <v>159</v>
      </c>
      <c r="E80" s="36">
        <f>E81</f>
        <v>261</v>
      </c>
    </row>
    <row r="81" spans="1:5" ht="30">
      <c r="A81" s="9">
        <f t="shared" si="1"/>
        <v>73</v>
      </c>
      <c r="B81" s="5" t="s">
        <v>56</v>
      </c>
      <c r="C81" s="5" t="s">
        <v>162</v>
      </c>
      <c r="D81" s="6" t="s">
        <v>161</v>
      </c>
      <c r="E81" s="36">
        <f>E82</f>
        <v>261</v>
      </c>
    </row>
    <row r="82" spans="1:5" ht="45">
      <c r="A82" s="9">
        <f t="shared" si="1"/>
        <v>74</v>
      </c>
      <c r="B82" s="5" t="s">
        <v>49</v>
      </c>
      <c r="C82" s="5" t="s">
        <v>158</v>
      </c>
      <c r="D82" s="6" t="s">
        <v>50</v>
      </c>
      <c r="E82" s="36">
        <v>261</v>
      </c>
    </row>
    <row r="83" spans="1:5" ht="30">
      <c r="A83" s="9">
        <f t="shared" si="1"/>
        <v>75</v>
      </c>
      <c r="B83" s="5" t="s">
        <v>56</v>
      </c>
      <c r="C83" s="5" t="s">
        <v>165</v>
      </c>
      <c r="D83" s="6" t="s">
        <v>164</v>
      </c>
      <c r="E83" s="36">
        <f>E84+E85</f>
        <v>3299.42</v>
      </c>
    </row>
    <row r="84" spans="1:5" ht="60">
      <c r="A84" s="9">
        <f t="shared" si="1"/>
        <v>76</v>
      </c>
      <c r="B84" s="5" t="s">
        <v>31</v>
      </c>
      <c r="C84" s="5" t="s">
        <v>163</v>
      </c>
      <c r="D84" s="6" t="s">
        <v>38</v>
      </c>
      <c r="E84" s="36">
        <v>3237.4</v>
      </c>
    </row>
    <row r="85" spans="1:5" ht="60">
      <c r="A85" s="9">
        <f t="shared" si="1"/>
        <v>77</v>
      </c>
      <c r="B85" s="5" t="s">
        <v>49</v>
      </c>
      <c r="C85" s="5" t="s">
        <v>163</v>
      </c>
      <c r="D85" s="6" t="s">
        <v>38</v>
      </c>
      <c r="E85" s="36">
        <v>62.02</v>
      </c>
    </row>
    <row r="86" spans="1:5" ht="46.8">
      <c r="A86" s="9">
        <f t="shared" si="1"/>
        <v>78</v>
      </c>
      <c r="B86" s="5" t="s">
        <v>56</v>
      </c>
      <c r="C86" s="3" t="s">
        <v>166</v>
      </c>
      <c r="D86" s="4" t="s">
        <v>39</v>
      </c>
      <c r="E86" s="35">
        <f>E87</f>
        <v>2500</v>
      </c>
    </row>
    <row r="87" spans="1:5" ht="60">
      <c r="A87" s="9">
        <f t="shared" si="1"/>
        <v>79</v>
      </c>
      <c r="B87" s="5" t="s">
        <v>56</v>
      </c>
      <c r="C87" s="5" t="s">
        <v>169</v>
      </c>
      <c r="D87" s="6" t="s">
        <v>168</v>
      </c>
      <c r="E87" s="36">
        <f>E88+E89</f>
        <v>2500</v>
      </c>
    </row>
    <row r="88" spans="1:5" ht="75">
      <c r="A88" s="9">
        <f t="shared" si="1"/>
        <v>80</v>
      </c>
      <c r="B88" s="5" t="s">
        <v>31</v>
      </c>
      <c r="C88" s="5" t="s">
        <v>167</v>
      </c>
      <c r="D88" s="6" t="s">
        <v>40</v>
      </c>
      <c r="E88" s="36">
        <v>700</v>
      </c>
    </row>
    <row r="89" spans="1:5" ht="75">
      <c r="A89" s="9">
        <f t="shared" si="1"/>
        <v>81</v>
      </c>
      <c r="B89" s="5" t="s">
        <v>31</v>
      </c>
      <c r="C89" s="5" t="s">
        <v>170</v>
      </c>
      <c r="D89" s="6" t="s">
        <v>41</v>
      </c>
      <c r="E89" s="36">
        <v>1800</v>
      </c>
    </row>
    <row r="90" spans="1:5" ht="31.2">
      <c r="A90" s="9">
        <f t="shared" si="1"/>
        <v>82</v>
      </c>
      <c r="B90" s="3" t="s">
        <v>56</v>
      </c>
      <c r="C90" s="3" t="s">
        <v>171</v>
      </c>
      <c r="D90" s="4" t="s">
        <v>42</v>
      </c>
      <c r="E90" s="35">
        <f>SUM(E92:E93)</f>
        <v>167</v>
      </c>
    </row>
    <row r="91" spans="1:5" ht="60">
      <c r="A91" s="9">
        <f t="shared" si="1"/>
        <v>83</v>
      </c>
      <c r="B91" s="5" t="s">
        <v>56</v>
      </c>
      <c r="C91" s="5" t="s">
        <v>174</v>
      </c>
      <c r="D91" s="6" t="s">
        <v>173</v>
      </c>
      <c r="E91" s="36">
        <f>E92+E93</f>
        <v>167</v>
      </c>
    </row>
    <row r="92" spans="1:5" ht="60">
      <c r="A92" s="9">
        <f t="shared" si="1"/>
        <v>84</v>
      </c>
      <c r="B92" s="5" t="s">
        <v>31</v>
      </c>
      <c r="C92" s="5" t="s">
        <v>172</v>
      </c>
      <c r="D92" s="6" t="s">
        <v>43</v>
      </c>
      <c r="E92" s="36">
        <v>50</v>
      </c>
    </row>
    <row r="93" spans="1:5" ht="60">
      <c r="A93" s="9">
        <f t="shared" si="1"/>
        <v>85</v>
      </c>
      <c r="B93" s="5" t="s">
        <v>46</v>
      </c>
      <c r="C93" s="5" t="s">
        <v>172</v>
      </c>
      <c r="D93" s="6" t="s">
        <v>43</v>
      </c>
      <c r="E93" s="36">
        <v>117</v>
      </c>
    </row>
    <row r="94" spans="1:5" ht="31.2">
      <c r="A94" s="9">
        <f t="shared" si="1"/>
        <v>86</v>
      </c>
      <c r="B94" s="3" t="s">
        <v>56</v>
      </c>
      <c r="C94" s="3" t="s">
        <v>175</v>
      </c>
      <c r="D94" s="4" t="s">
        <v>3</v>
      </c>
      <c r="E94" s="35">
        <f>E95+E110+E112</f>
        <v>855</v>
      </c>
    </row>
    <row r="95" spans="1:5" ht="60">
      <c r="A95" s="9">
        <f t="shared" si="1"/>
        <v>87</v>
      </c>
      <c r="B95" s="10" t="s">
        <v>56</v>
      </c>
      <c r="C95" s="10" t="s">
        <v>178</v>
      </c>
      <c r="D95" s="11" t="s">
        <v>177</v>
      </c>
      <c r="E95" s="37">
        <f>SUM(E96:E109)</f>
        <v>473</v>
      </c>
    </row>
    <row r="96" spans="1:5" ht="135">
      <c r="A96" s="9">
        <f t="shared" si="1"/>
        <v>88</v>
      </c>
      <c r="B96" s="5" t="s">
        <v>29</v>
      </c>
      <c r="C96" s="5" t="s">
        <v>176</v>
      </c>
      <c r="D96" s="7" t="s">
        <v>212</v>
      </c>
      <c r="E96" s="36">
        <v>20</v>
      </c>
    </row>
    <row r="97" spans="1:5" ht="165">
      <c r="A97" s="9">
        <f t="shared" si="1"/>
        <v>89</v>
      </c>
      <c r="B97" s="5" t="s">
        <v>1</v>
      </c>
      <c r="C97" s="5" t="s">
        <v>179</v>
      </c>
      <c r="D97" s="7" t="s">
        <v>213</v>
      </c>
      <c r="E97" s="36">
        <v>6</v>
      </c>
    </row>
    <row r="98" spans="1:5" ht="165">
      <c r="A98" s="9">
        <f t="shared" si="1"/>
        <v>90</v>
      </c>
      <c r="B98" s="5" t="s">
        <v>29</v>
      </c>
      <c r="C98" s="5" t="s">
        <v>179</v>
      </c>
      <c r="D98" s="7" t="s">
        <v>213</v>
      </c>
      <c r="E98" s="36">
        <v>100</v>
      </c>
    </row>
    <row r="99" spans="1:5" ht="135">
      <c r="A99" s="9">
        <f t="shared" si="1"/>
        <v>91</v>
      </c>
      <c r="B99" s="5" t="s">
        <v>1</v>
      </c>
      <c r="C99" s="5" t="s">
        <v>180</v>
      </c>
      <c r="D99" s="7" t="s">
        <v>214</v>
      </c>
      <c r="E99" s="36">
        <v>2</v>
      </c>
    </row>
    <row r="100" spans="1:5" ht="135">
      <c r="A100" s="9">
        <f t="shared" si="1"/>
        <v>92</v>
      </c>
      <c r="B100" s="5" t="s">
        <v>29</v>
      </c>
      <c r="C100" s="5" t="s">
        <v>180</v>
      </c>
      <c r="D100" s="7" t="s">
        <v>214</v>
      </c>
      <c r="E100" s="36">
        <v>10</v>
      </c>
    </row>
    <row r="101" spans="1:5" ht="150">
      <c r="A101" s="9">
        <f t="shared" si="1"/>
        <v>93</v>
      </c>
      <c r="B101" s="5" t="s">
        <v>29</v>
      </c>
      <c r="C101" s="5" t="s">
        <v>181</v>
      </c>
      <c r="D101" s="7" t="s">
        <v>215</v>
      </c>
      <c r="E101" s="36">
        <v>8</v>
      </c>
    </row>
    <row r="102" spans="1:5" ht="135">
      <c r="A102" s="9">
        <f t="shared" si="1"/>
        <v>94</v>
      </c>
      <c r="B102" s="5" t="s">
        <v>29</v>
      </c>
      <c r="C102" s="5" t="s">
        <v>182</v>
      </c>
      <c r="D102" s="7" t="s">
        <v>216</v>
      </c>
      <c r="E102" s="36">
        <v>35</v>
      </c>
    </row>
    <row r="103" spans="1:5" ht="120">
      <c r="A103" s="9">
        <f t="shared" si="1"/>
        <v>95</v>
      </c>
      <c r="B103" s="5" t="s">
        <v>29</v>
      </c>
      <c r="C103" s="5" t="s">
        <v>183</v>
      </c>
      <c r="D103" s="6" t="s">
        <v>30</v>
      </c>
      <c r="E103" s="36">
        <v>25</v>
      </c>
    </row>
    <row r="104" spans="1:5" ht="165">
      <c r="A104" s="9">
        <f t="shared" si="1"/>
        <v>96</v>
      </c>
      <c r="B104" s="5" t="s">
        <v>29</v>
      </c>
      <c r="C104" s="5" t="s">
        <v>184</v>
      </c>
      <c r="D104" s="7" t="s">
        <v>217</v>
      </c>
      <c r="E104" s="36">
        <v>25</v>
      </c>
    </row>
    <row r="105" spans="1:5" ht="195">
      <c r="A105" s="9">
        <f t="shared" si="1"/>
        <v>97</v>
      </c>
      <c r="B105" s="5" t="s">
        <v>29</v>
      </c>
      <c r="C105" s="5" t="s">
        <v>185</v>
      </c>
      <c r="D105" s="7" t="s">
        <v>218</v>
      </c>
      <c r="E105" s="36">
        <v>10</v>
      </c>
    </row>
    <row r="106" spans="1:5" ht="150">
      <c r="A106" s="9">
        <f t="shared" si="1"/>
        <v>98</v>
      </c>
      <c r="B106" s="5" t="s">
        <v>29</v>
      </c>
      <c r="C106" s="5" t="s">
        <v>186</v>
      </c>
      <c r="D106" s="7" t="s">
        <v>219</v>
      </c>
      <c r="E106" s="36">
        <v>5</v>
      </c>
    </row>
    <row r="107" spans="1:5" ht="135">
      <c r="A107" s="9">
        <f t="shared" si="1"/>
        <v>99</v>
      </c>
      <c r="B107" s="5" t="s">
        <v>29</v>
      </c>
      <c r="C107" s="5" t="s">
        <v>187</v>
      </c>
      <c r="D107" s="7" t="s">
        <v>220</v>
      </c>
      <c r="E107" s="36">
        <v>35</v>
      </c>
    </row>
    <row r="108" spans="1:5" ht="150">
      <c r="A108" s="9">
        <f t="shared" si="1"/>
        <v>100</v>
      </c>
      <c r="B108" s="5" t="s">
        <v>1</v>
      </c>
      <c r="C108" s="5" t="s">
        <v>188</v>
      </c>
      <c r="D108" s="7" t="s">
        <v>221</v>
      </c>
      <c r="E108" s="36">
        <v>2</v>
      </c>
    </row>
    <row r="109" spans="1:5" ht="150">
      <c r="A109" s="9">
        <f t="shared" si="1"/>
        <v>101</v>
      </c>
      <c r="B109" s="5" t="s">
        <v>29</v>
      </c>
      <c r="C109" s="5" t="s">
        <v>188</v>
      </c>
      <c r="D109" s="7" t="s">
        <v>221</v>
      </c>
      <c r="E109" s="36">
        <v>190</v>
      </c>
    </row>
    <row r="110" spans="1:5" ht="60">
      <c r="A110" s="9">
        <f t="shared" si="1"/>
        <v>102</v>
      </c>
      <c r="B110" s="10" t="s">
        <v>56</v>
      </c>
      <c r="C110" s="10" t="s">
        <v>191</v>
      </c>
      <c r="D110" s="12" t="s">
        <v>190</v>
      </c>
      <c r="E110" s="37">
        <f>E111</f>
        <v>30</v>
      </c>
    </row>
    <row r="111" spans="1:5" ht="90">
      <c r="A111" s="9">
        <f t="shared" si="1"/>
        <v>103</v>
      </c>
      <c r="B111" s="10" t="s">
        <v>31</v>
      </c>
      <c r="C111" s="10" t="s">
        <v>189</v>
      </c>
      <c r="D111" s="11" t="s">
        <v>44</v>
      </c>
      <c r="E111" s="37">
        <v>30</v>
      </c>
    </row>
    <row r="112" spans="1:5" ht="31.2">
      <c r="A112" s="9">
        <f t="shared" si="1"/>
        <v>104</v>
      </c>
      <c r="B112" s="10" t="s">
        <v>56</v>
      </c>
      <c r="C112" s="10" t="s">
        <v>193</v>
      </c>
      <c r="D112" s="13" t="s">
        <v>192</v>
      </c>
      <c r="E112" s="37">
        <f>SUM(E113:E115)</f>
        <v>352</v>
      </c>
    </row>
    <row r="113" spans="1:5" ht="105">
      <c r="A113" s="9">
        <f t="shared" si="1"/>
        <v>105</v>
      </c>
      <c r="B113" s="5" t="s">
        <v>9</v>
      </c>
      <c r="C113" s="5" t="s">
        <v>194</v>
      </c>
      <c r="D113" s="7" t="s">
        <v>195</v>
      </c>
      <c r="E113" s="36">
        <v>1</v>
      </c>
    </row>
    <row r="114" spans="1:5" ht="105">
      <c r="A114" s="9">
        <f t="shared" si="1"/>
        <v>106</v>
      </c>
      <c r="B114" s="5" t="s">
        <v>31</v>
      </c>
      <c r="C114" s="5" t="s">
        <v>194</v>
      </c>
      <c r="D114" s="7" t="s">
        <v>195</v>
      </c>
      <c r="E114" s="36">
        <v>350</v>
      </c>
    </row>
    <row r="115" spans="1:5" ht="135">
      <c r="A115" s="9">
        <f t="shared" si="1"/>
        <v>107</v>
      </c>
      <c r="B115" s="5" t="s">
        <v>9</v>
      </c>
      <c r="C115" s="5" t="s">
        <v>196</v>
      </c>
      <c r="D115" s="7" t="s">
        <v>197</v>
      </c>
      <c r="E115" s="36">
        <v>1</v>
      </c>
    </row>
    <row r="116" spans="1:5" ht="15.6">
      <c r="A116" s="9">
        <f t="shared" si="1"/>
        <v>108</v>
      </c>
      <c r="B116" s="3" t="s">
        <v>56</v>
      </c>
      <c r="C116" s="3" t="s">
        <v>198</v>
      </c>
      <c r="D116" s="4" t="s">
        <v>45</v>
      </c>
      <c r="E116" s="35">
        <f>E117</f>
        <v>30</v>
      </c>
    </row>
    <row r="117" spans="1:5" ht="15">
      <c r="A117" s="9">
        <f t="shared" si="1"/>
        <v>109</v>
      </c>
      <c r="B117" s="5" t="s">
        <v>56</v>
      </c>
      <c r="C117" s="5" t="s">
        <v>202</v>
      </c>
      <c r="D117" s="6" t="s">
        <v>201</v>
      </c>
      <c r="E117" s="36">
        <f>E118</f>
        <v>30</v>
      </c>
    </row>
    <row r="118" spans="1:5" ht="30">
      <c r="A118" s="9">
        <f t="shared" si="1"/>
        <v>110</v>
      </c>
      <c r="B118" s="5" t="s">
        <v>31</v>
      </c>
      <c r="C118" s="5" t="s">
        <v>200</v>
      </c>
      <c r="D118" s="6" t="s">
        <v>199</v>
      </c>
      <c r="E118" s="36">
        <v>30</v>
      </c>
    </row>
    <row r="119" spans="1:5" ht="24" customHeight="1">
      <c r="A119" s="9">
        <f t="shared" si="1"/>
        <v>111</v>
      </c>
      <c r="B119" s="3" t="s">
        <v>56</v>
      </c>
      <c r="C119" s="3" t="s">
        <v>224</v>
      </c>
      <c r="D119" s="4" t="s">
        <v>207</v>
      </c>
      <c r="E119" s="49">
        <f>E120+E183</f>
        <v>1015039.66655</v>
      </c>
    </row>
    <row r="120" spans="1:5" ht="62.4">
      <c r="A120" s="9">
        <f t="shared" si="1"/>
        <v>112</v>
      </c>
      <c r="B120" s="17" t="s">
        <v>56</v>
      </c>
      <c r="C120" s="17" t="s">
        <v>226</v>
      </c>
      <c r="D120" s="18" t="s">
        <v>208</v>
      </c>
      <c r="E120" s="52">
        <f>E123+E146+E121+E173</f>
        <v>1012607.64255</v>
      </c>
    </row>
    <row r="121" spans="1:5" ht="33" customHeight="1">
      <c r="A121" s="9">
        <f t="shared" si="1"/>
        <v>113</v>
      </c>
      <c r="B121" s="17" t="s">
        <v>56</v>
      </c>
      <c r="C121" s="20" t="s">
        <v>306</v>
      </c>
      <c r="D121" s="26" t="s">
        <v>307</v>
      </c>
      <c r="E121" s="52">
        <f>E122</f>
        <v>23217</v>
      </c>
    </row>
    <row r="122" spans="1:5" ht="105">
      <c r="A122" s="9">
        <f t="shared" si="1"/>
        <v>114</v>
      </c>
      <c r="B122" s="20" t="s">
        <v>229</v>
      </c>
      <c r="C122" s="20" t="s">
        <v>326</v>
      </c>
      <c r="D122" s="31" t="s">
        <v>305</v>
      </c>
      <c r="E122" s="53">
        <v>23217</v>
      </c>
    </row>
    <row r="123" spans="1:5" ht="46.8">
      <c r="A123" s="9">
        <f t="shared" si="1"/>
        <v>115</v>
      </c>
      <c r="B123" s="17" t="s">
        <v>56</v>
      </c>
      <c r="C123" s="17" t="s">
        <v>225</v>
      </c>
      <c r="D123" s="19" t="s">
        <v>209</v>
      </c>
      <c r="E123" s="54">
        <f>E130+E136+E138+E134+E124+E126+E128+E132</f>
        <v>460450.94255000004</v>
      </c>
    </row>
    <row r="124" spans="1:5" ht="180">
      <c r="A124" s="9">
        <f t="shared" si="1"/>
        <v>116</v>
      </c>
      <c r="B124" s="20" t="s">
        <v>56</v>
      </c>
      <c r="C124" s="20" t="s">
        <v>315</v>
      </c>
      <c r="D124" s="28" t="s">
        <v>312</v>
      </c>
      <c r="E124" s="55">
        <f>E125</f>
        <v>292298.2</v>
      </c>
    </row>
    <row r="125" spans="1:5" ht="180">
      <c r="A125" s="9">
        <f t="shared" si="1"/>
        <v>117</v>
      </c>
      <c r="B125" s="20" t="s">
        <v>229</v>
      </c>
      <c r="C125" s="20" t="s">
        <v>316</v>
      </c>
      <c r="D125" s="27" t="s">
        <v>345</v>
      </c>
      <c r="E125" s="55">
        <v>292298.2</v>
      </c>
    </row>
    <row r="126" spans="1:5" ht="135">
      <c r="A126" s="9">
        <f t="shared" si="1"/>
        <v>118</v>
      </c>
      <c r="B126" s="20" t="s">
        <v>56</v>
      </c>
      <c r="C126" s="20" t="s">
        <v>317</v>
      </c>
      <c r="D126" s="28" t="s">
        <v>313</v>
      </c>
      <c r="E126" s="55">
        <f>E127</f>
        <v>52359.784370000001</v>
      </c>
    </row>
    <row r="127" spans="1:5" ht="135">
      <c r="A127" s="9">
        <f t="shared" si="1"/>
        <v>119</v>
      </c>
      <c r="B127" s="20" t="s">
        <v>229</v>
      </c>
      <c r="C127" s="20" t="s">
        <v>318</v>
      </c>
      <c r="D127" s="27" t="s">
        <v>314</v>
      </c>
      <c r="E127" s="55">
        <f>52359.8-0.01563</f>
        <v>52359.784370000001</v>
      </c>
    </row>
    <row r="128" spans="1:5" ht="45">
      <c r="A128" s="9">
        <f t="shared" si="1"/>
        <v>120</v>
      </c>
      <c r="B128" s="20" t="s">
        <v>56</v>
      </c>
      <c r="C128" s="20" t="s">
        <v>337</v>
      </c>
      <c r="D128" s="46" t="s">
        <v>338</v>
      </c>
      <c r="E128" s="55">
        <f>E129</f>
        <v>76767.400000000009</v>
      </c>
    </row>
    <row r="129" spans="1:5" ht="60">
      <c r="A129" s="9">
        <f t="shared" si="1"/>
        <v>121</v>
      </c>
      <c r="B129" s="20" t="s">
        <v>229</v>
      </c>
      <c r="C129" s="20" t="s">
        <v>335</v>
      </c>
      <c r="D129" s="27" t="s">
        <v>336</v>
      </c>
      <c r="E129" s="55">
        <f>72929.1+3838.3</f>
        <v>76767.400000000009</v>
      </c>
    </row>
    <row r="130" spans="1:5" ht="90">
      <c r="A130" s="9">
        <f t="shared" si="1"/>
        <v>122</v>
      </c>
      <c r="B130" s="20" t="s">
        <v>56</v>
      </c>
      <c r="C130" s="20" t="s">
        <v>227</v>
      </c>
      <c r="D130" s="21" t="s">
        <v>228</v>
      </c>
      <c r="E130" s="55">
        <f>E131</f>
        <v>17357.099999999999</v>
      </c>
    </row>
    <row r="131" spans="1:5" ht="90">
      <c r="A131" s="9">
        <f t="shared" si="1"/>
        <v>123</v>
      </c>
      <c r="B131" s="20" t="s">
        <v>229</v>
      </c>
      <c r="C131" s="20" t="s">
        <v>230</v>
      </c>
      <c r="D131" s="22" t="s">
        <v>231</v>
      </c>
      <c r="E131" s="55">
        <v>17357.099999999999</v>
      </c>
    </row>
    <row r="132" spans="1:5" ht="75">
      <c r="A132" s="9">
        <f t="shared" si="1"/>
        <v>124</v>
      </c>
      <c r="B132" s="20" t="s">
        <v>56</v>
      </c>
      <c r="C132" s="20" t="s">
        <v>355</v>
      </c>
      <c r="D132" s="27" t="s">
        <v>353</v>
      </c>
      <c r="E132" s="55">
        <f>E133</f>
        <v>870.07299999999998</v>
      </c>
    </row>
    <row r="133" spans="1:5" ht="75">
      <c r="A133" s="9">
        <f t="shared" si="1"/>
        <v>125</v>
      </c>
      <c r="B133" s="20" t="s">
        <v>229</v>
      </c>
      <c r="C133" s="20" t="s">
        <v>356</v>
      </c>
      <c r="D133" s="27" t="s">
        <v>354</v>
      </c>
      <c r="E133" s="55">
        <v>870.07299999999998</v>
      </c>
    </row>
    <row r="134" spans="1:5" ht="30">
      <c r="A134" s="9">
        <f t="shared" si="1"/>
        <v>126</v>
      </c>
      <c r="B134" s="20" t="s">
        <v>56</v>
      </c>
      <c r="C134" s="20" t="s">
        <v>310</v>
      </c>
      <c r="D134" s="27" t="s">
        <v>308</v>
      </c>
      <c r="E134" s="55">
        <f>E135</f>
        <v>81.400000000000006</v>
      </c>
    </row>
    <row r="135" spans="1:5" ht="30">
      <c r="A135" s="9">
        <f t="shared" si="1"/>
        <v>127</v>
      </c>
      <c r="B135" s="20" t="s">
        <v>229</v>
      </c>
      <c r="C135" s="20" t="s">
        <v>311</v>
      </c>
      <c r="D135" s="27" t="s">
        <v>309</v>
      </c>
      <c r="E135" s="55">
        <v>81.400000000000006</v>
      </c>
    </row>
    <row r="136" spans="1:5" ht="45">
      <c r="A136" s="9">
        <f t="shared" si="1"/>
        <v>128</v>
      </c>
      <c r="B136" s="20" t="s">
        <v>56</v>
      </c>
      <c r="C136" s="20" t="s">
        <v>232</v>
      </c>
      <c r="D136" s="22" t="s">
        <v>233</v>
      </c>
      <c r="E136" s="55">
        <f>E137</f>
        <v>16532.68518</v>
      </c>
    </row>
    <row r="137" spans="1:5" ht="45">
      <c r="A137" s="9">
        <f t="shared" si="1"/>
        <v>129</v>
      </c>
      <c r="B137" s="20" t="s">
        <v>229</v>
      </c>
      <c r="C137" s="20" t="s">
        <v>234</v>
      </c>
      <c r="D137" s="22" t="s">
        <v>235</v>
      </c>
      <c r="E137" s="55">
        <f>16532.7-0.01482</f>
        <v>16532.68518</v>
      </c>
    </row>
    <row r="138" spans="1:5" ht="15">
      <c r="A138" s="9">
        <f t="shared" si="1"/>
        <v>130</v>
      </c>
      <c r="B138" s="20" t="s">
        <v>56</v>
      </c>
      <c r="C138" s="20" t="s">
        <v>236</v>
      </c>
      <c r="D138" s="22" t="s">
        <v>237</v>
      </c>
      <c r="E138" s="55">
        <f>E139</f>
        <v>4184.2999999999993</v>
      </c>
    </row>
    <row r="139" spans="1:5" ht="30">
      <c r="A139" s="9">
        <f t="shared" si="1"/>
        <v>131</v>
      </c>
      <c r="B139" s="20" t="s">
        <v>56</v>
      </c>
      <c r="C139" s="20" t="s">
        <v>238</v>
      </c>
      <c r="D139" s="22" t="s">
        <v>239</v>
      </c>
      <c r="E139" s="55">
        <f>SUM(E140:E145)</f>
        <v>4184.2999999999993</v>
      </c>
    </row>
    <row r="140" spans="1:5" ht="90">
      <c r="A140" s="9">
        <f t="shared" ref="A140:A187" si="2">A139+1</f>
        <v>132</v>
      </c>
      <c r="B140" s="20" t="s">
        <v>229</v>
      </c>
      <c r="C140" s="20" t="s">
        <v>240</v>
      </c>
      <c r="D140" s="22" t="s">
        <v>241</v>
      </c>
      <c r="E140" s="55">
        <v>20</v>
      </c>
    </row>
    <row r="141" spans="1:5" ht="45">
      <c r="A141" s="9">
        <f t="shared" si="2"/>
        <v>133</v>
      </c>
      <c r="B141" s="20" t="s">
        <v>229</v>
      </c>
      <c r="C141" s="20" t="s">
        <v>242</v>
      </c>
      <c r="D141" s="22" t="s">
        <v>243</v>
      </c>
      <c r="E141" s="55">
        <v>1016.4</v>
      </c>
    </row>
    <row r="142" spans="1:5" ht="45">
      <c r="A142" s="9">
        <f t="shared" si="2"/>
        <v>134</v>
      </c>
      <c r="B142" s="20" t="s">
        <v>229</v>
      </c>
      <c r="C142" s="20" t="s">
        <v>244</v>
      </c>
      <c r="D142" s="22" t="s">
        <v>245</v>
      </c>
      <c r="E142" s="55">
        <v>84.3</v>
      </c>
    </row>
    <row r="143" spans="1:5" ht="75">
      <c r="A143" s="9">
        <f t="shared" si="2"/>
        <v>135</v>
      </c>
      <c r="B143" s="20" t="s">
        <v>229</v>
      </c>
      <c r="C143" s="20" t="s">
        <v>246</v>
      </c>
      <c r="D143" s="22" t="s">
        <v>247</v>
      </c>
      <c r="E143" s="55">
        <v>1300</v>
      </c>
    </row>
    <row r="144" spans="1:5" ht="60">
      <c r="A144" s="9">
        <f t="shared" si="2"/>
        <v>136</v>
      </c>
      <c r="B144" s="20" t="s">
        <v>229</v>
      </c>
      <c r="C144" s="20" t="s">
        <v>248</v>
      </c>
      <c r="D144" s="23" t="s">
        <v>249</v>
      </c>
      <c r="E144" s="55">
        <v>1263.5999999999999</v>
      </c>
    </row>
    <row r="145" spans="1:5" ht="75">
      <c r="A145" s="9">
        <f t="shared" si="2"/>
        <v>137</v>
      </c>
      <c r="B145" s="20" t="s">
        <v>229</v>
      </c>
      <c r="C145" s="20" t="s">
        <v>328</v>
      </c>
      <c r="D145" s="23" t="s">
        <v>347</v>
      </c>
      <c r="E145" s="55">
        <v>500</v>
      </c>
    </row>
    <row r="146" spans="1:5" ht="62.4">
      <c r="A146" s="9">
        <f t="shared" si="2"/>
        <v>138</v>
      </c>
      <c r="B146" s="17" t="s">
        <v>56</v>
      </c>
      <c r="C146" s="17" t="s">
        <v>327</v>
      </c>
      <c r="D146" s="24" t="s">
        <v>250</v>
      </c>
      <c r="E146" s="54">
        <f>E147+E165+E167+E169+E171</f>
        <v>441102.1</v>
      </c>
    </row>
    <row r="147" spans="1:5" ht="60">
      <c r="A147" s="9">
        <f t="shared" si="2"/>
        <v>139</v>
      </c>
      <c r="B147" s="20" t="s">
        <v>56</v>
      </c>
      <c r="C147" s="20" t="s">
        <v>251</v>
      </c>
      <c r="D147" s="23" t="s">
        <v>252</v>
      </c>
      <c r="E147" s="55">
        <f>SUM(E148:E164)</f>
        <v>421872.54999999993</v>
      </c>
    </row>
    <row r="148" spans="1:5" ht="150">
      <c r="A148" s="9">
        <f t="shared" si="2"/>
        <v>140</v>
      </c>
      <c r="B148" s="20" t="s">
        <v>229</v>
      </c>
      <c r="C148" s="20" t="s">
        <v>253</v>
      </c>
      <c r="D148" s="23" t="s">
        <v>254</v>
      </c>
      <c r="E148" s="55">
        <v>757.1</v>
      </c>
    </row>
    <row r="149" spans="1:5" ht="360">
      <c r="A149" s="9">
        <f t="shared" si="2"/>
        <v>141</v>
      </c>
      <c r="B149" s="20" t="s">
        <v>229</v>
      </c>
      <c r="C149" s="20" t="s">
        <v>255</v>
      </c>
      <c r="D149" s="23" t="s">
        <v>256</v>
      </c>
      <c r="E149" s="55">
        <v>55223.6</v>
      </c>
    </row>
    <row r="150" spans="1:5" ht="375">
      <c r="A150" s="9">
        <f t="shared" si="2"/>
        <v>142</v>
      </c>
      <c r="B150" s="20" t="s">
        <v>229</v>
      </c>
      <c r="C150" s="20" t="s">
        <v>257</v>
      </c>
      <c r="D150" s="23" t="s">
        <v>258</v>
      </c>
      <c r="E150" s="55">
        <v>37461</v>
      </c>
    </row>
    <row r="151" spans="1:5" ht="165">
      <c r="A151" s="9">
        <f t="shared" si="2"/>
        <v>143</v>
      </c>
      <c r="B151" s="20" t="s">
        <v>229</v>
      </c>
      <c r="C151" s="20" t="s">
        <v>259</v>
      </c>
      <c r="D151" s="23" t="s">
        <v>260</v>
      </c>
      <c r="E151" s="55">
        <v>50.6</v>
      </c>
    </row>
    <row r="152" spans="1:5" ht="135">
      <c r="A152" s="9">
        <f t="shared" si="2"/>
        <v>144</v>
      </c>
      <c r="B152" s="20" t="s">
        <v>229</v>
      </c>
      <c r="C152" s="20" t="s">
        <v>261</v>
      </c>
      <c r="D152" s="23" t="s">
        <v>262</v>
      </c>
      <c r="E152" s="55">
        <v>737</v>
      </c>
    </row>
    <row r="153" spans="1:5" ht="150">
      <c r="A153" s="9">
        <f t="shared" si="2"/>
        <v>145</v>
      </c>
      <c r="B153" s="20" t="s">
        <v>229</v>
      </c>
      <c r="C153" s="20" t="s">
        <v>263</v>
      </c>
      <c r="D153" s="23" t="s">
        <v>264</v>
      </c>
      <c r="E153" s="55">
        <v>756.7</v>
      </c>
    </row>
    <row r="154" spans="1:5" ht="150">
      <c r="A154" s="9">
        <f t="shared" si="2"/>
        <v>146</v>
      </c>
      <c r="B154" s="20" t="s">
        <v>229</v>
      </c>
      <c r="C154" s="20" t="s">
        <v>265</v>
      </c>
      <c r="D154" s="23" t="s">
        <v>266</v>
      </c>
      <c r="E154" s="55">
        <v>137.6</v>
      </c>
    </row>
    <row r="155" spans="1:5" ht="165">
      <c r="A155" s="9">
        <f t="shared" si="2"/>
        <v>147</v>
      </c>
      <c r="B155" s="20" t="s">
        <v>229</v>
      </c>
      <c r="C155" s="20" t="s">
        <v>267</v>
      </c>
      <c r="D155" s="23" t="s">
        <v>268</v>
      </c>
      <c r="E155" s="55">
        <v>2521.4</v>
      </c>
    </row>
    <row r="156" spans="1:5" ht="255">
      <c r="A156" s="9">
        <f t="shared" si="2"/>
        <v>148</v>
      </c>
      <c r="B156" s="20" t="s">
        <v>229</v>
      </c>
      <c r="C156" s="20" t="s">
        <v>269</v>
      </c>
      <c r="D156" s="23" t="s">
        <v>270</v>
      </c>
      <c r="E156" s="55">
        <v>725.8</v>
      </c>
    </row>
    <row r="157" spans="1:5" ht="375">
      <c r="A157" s="9">
        <f t="shared" si="2"/>
        <v>149</v>
      </c>
      <c r="B157" s="20" t="s">
        <v>229</v>
      </c>
      <c r="C157" s="20" t="s">
        <v>271</v>
      </c>
      <c r="D157" s="23" t="s">
        <v>272</v>
      </c>
      <c r="E157" s="55">
        <v>151040</v>
      </c>
    </row>
    <row r="158" spans="1:5" ht="180">
      <c r="A158" s="9">
        <f t="shared" si="2"/>
        <v>150</v>
      </c>
      <c r="B158" s="20" t="s">
        <v>229</v>
      </c>
      <c r="C158" s="20" t="s">
        <v>273</v>
      </c>
      <c r="D158" s="23" t="s">
        <v>274</v>
      </c>
      <c r="E158" s="55">
        <v>12829.3</v>
      </c>
    </row>
    <row r="159" spans="1:5" ht="120">
      <c r="A159" s="9">
        <f t="shared" si="2"/>
        <v>151</v>
      </c>
      <c r="B159" s="20" t="s">
        <v>229</v>
      </c>
      <c r="C159" s="20" t="s">
        <v>275</v>
      </c>
      <c r="D159" s="23" t="s">
        <v>276</v>
      </c>
      <c r="E159" s="55">
        <v>21156.5</v>
      </c>
    </row>
    <row r="160" spans="1:5" ht="240">
      <c r="A160" s="9">
        <f t="shared" si="2"/>
        <v>152</v>
      </c>
      <c r="B160" s="20" t="s">
        <v>229</v>
      </c>
      <c r="C160" s="20" t="s">
        <v>277</v>
      </c>
      <c r="D160" s="23" t="s">
        <v>278</v>
      </c>
      <c r="E160" s="55">
        <f>24014.3-12007.15</f>
        <v>12007.15</v>
      </c>
    </row>
    <row r="161" spans="1:5" ht="375">
      <c r="A161" s="9">
        <f t="shared" si="2"/>
        <v>153</v>
      </c>
      <c r="B161" s="20" t="s">
        <v>229</v>
      </c>
      <c r="C161" s="20" t="s">
        <v>279</v>
      </c>
      <c r="D161" s="23" t="s">
        <v>280</v>
      </c>
      <c r="E161" s="55">
        <v>118192.6</v>
      </c>
    </row>
    <row r="162" spans="1:5" ht="150">
      <c r="A162" s="9">
        <f t="shared" si="2"/>
        <v>154</v>
      </c>
      <c r="B162" s="20" t="s">
        <v>229</v>
      </c>
      <c r="C162" s="20" t="s">
        <v>281</v>
      </c>
      <c r="D162" s="23" t="s">
        <v>282</v>
      </c>
      <c r="E162" s="55">
        <v>752.1</v>
      </c>
    </row>
    <row r="163" spans="1:5" ht="135">
      <c r="A163" s="9">
        <f t="shared" si="2"/>
        <v>155</v>
      </c>
      <c r="B163" s="20" t="s">
        <v>229</v>
      </c>
      <c r="C163" s="20" t="s">
        <v>283</v>
      </c>
      <c r="D163" s="23" t="s">
        <v>284</v>
      </c>
      <c r="E163" s="55">
        <v>7391.5</v>
      </c>
    </row>
    <row r="164" spans="1:5" ht="210">
      <c r="A164" s="9">
        <f t="shared" si="2"/>
        <v>156</v>
      </c>
      <c r="B164" s="20" t="s">
        <v>229</v>
      </c>
      <c r="C164" s="20" t="s">
        <v>285</v>
      </c>
      <c r="D164" s="23" t="s">
        <v>286</v>
      </c>
      <c r="E164" s="55">
        <v>132.6</v>
      </c>
    </row>
    <row r="165" spans="1:5" ht="105">
      <c r="A165" s="9">
        <f t="shared" si="2"/>
        <v>157</v>
      </c>
      <c r="B165" s="20" t="s">
        <v>56</v>
      </c>
      <c r="C165" s="20" t="s">
        <v>287</v>
      </c>
      <c r="D165" s="23" t="s">
        <v>288</v>
      </c>
      <c r="E165" s="55">
        <f>E166</f>
        <v>3336.7</v>
      </c>
    </row>
    <row r="166" spans="1:5" ht="120">
      <c r="A166" s="9">
        <f t="shared" si="2"/>
        <v>158</v>
      </c>
      <c r="B166" s="20" t="s">
        <v>229</v>
      </c>
      <c r="C166" s="20" t="s">
        <v>289</v>
      </c>
      <c r="D166" s="22" t="s">
        <v>290</v>
      </c>
      <c r="E166" s="55">
        <v>3336.7</v>
      </c>
    </row>
    <row r="167" spans="1:5" ht="90">
      <c r="A167" s="9">
        <f t="shared" si="2"/>
        <v>159</v>
      </c>
      <c r="B167" s="20" t="s">
        <v>56</v>
      </c>
      <c r="C167" s="20" t="s">
        <v>331</v>
      </c>
      <c r="D167" s="22" t="s">
        <v>332</v>
      </c>
      <c r="E167" s="55">
        <f>E168</f>
        <v>12007.15</v>
      </c>
    </row>
    <row r="168" spans="1:5" ht="90">
      <c r="A168" s="9">
        <f t="shared" si="2"/>
        <v>160</v>
      </c>
      <c r="B168" s="20" t="s">
        <v>229</v>
      </c>
      <c r="C168" s="20" t="s">
        <v>330</v>
      </c>
      <c r="D168" s="22" t="s">
        <v>329</v>
      </c>
      <c r="E168" s="55">
        <v>12007.15</v>
      </c>
    </row>
    <row r="169" spans="1:5" ht="60">
      <c r="A169" s="9">
        <f t="shared" si="2"/>
        <v>161</v>
      </c>
      <c r="B169" s="20" t="s">
        <v>56</v>
      </c>
      <c r="C169" s="20" t="s">
        <v>291</v>
      </c>
      <c r="D169" s="22" t="s">
        <v>292</v>
      </c>
      <c r="E169" s="55">
        <f>E170</f>
        <v>3791</v>
      </c>
    </row>
    <row r="170" spans="1:5" ht="75">
      <c r="A170" s="9">
        <f t="shared" si="2"/>
        <v>162</v>
      </c>
      <c r="B170" s="20" t="s">
        <v>229</v>
      </c>
      <c r="C170" s="20" t="s">
        <v>293</v>
      </c>
      <c r="D170" s="22" t="s">
        <v>294</v>
      </c>
      <c r="E170" s="55">
        <v>3791</v>
      </c>
    </row>
    <row r="171" spans="1:5" ht="90">
      <c r="A171" s="9">
        <f t="shared" si="2"/>
        <v>163</v>
      </c>
      <c r="B171" s="20" t="s">
        <v>56</v>
      </c>
      <c r="C171" s="20" t="s">
        <v>295</v>
      </c>
      <c r="D171" s="22" t="s">
        <v>296</v>
      </c>
      <c r="E171" s="55">
        <f>E172</f>
        <v>94.7</v>
      </c>
    </row>
    <row r="172" spans="1:5" ht="90">
      <c r="A172" s="9">
        <f t="shared" si="2"/>
        <v>164</v>
      </c>
      <c r="B172" s="20" t="s">
        <v>229</v>
      </c>
      <c r="C172" s="20" t="s">
        <v>297</v>
      </c>
      <c r="D172" s="22" t="s">
        <v>298</v>
      </c>
      <c r="E172" s="55">
        <v>94.7</v>
      </c>
    </row>
    <row r="173" spans="1:5" ht="15.6">
      <c r="A173" s="9">
        <f t="shared" si="2"/>
        <v>165</v>
      </c>
      <c r="B173" s="17" t="s">
        <v>56</v>
      </c>
      <c r="C173" s="17" t="s">
        <v>320</v>
      </c>
      <c r="D173" s="29" t="s">
        <v>319</v>
      </c>
      <c r="E173" s="54">
        <f>E176+E174+E178+E180</f>
        <v>87837.599999999991</v>
      </c>
    </row>
    <row r="174" spans="1:5" ht="105">
      <c r="A174" s="9">
        <f t="shared" si="2"/>
        <v>166</v>
      </c>
      <c r="B174" s="30" t="s">
        <v>56</v>
      </c>
      <c r="C174" s="32" t="s">
        <v>341</v>
      </c>
      <c r="D174" s="47" t="s">
        <v>342</v>
      </c>
      <c r="E174" s="55">
        <f>E175</f>
        <v>16522.400000000001</v>
      </c>
    </row>
    <row r="175" spans="1:5" ht="110.4" customHeight="1">
      <c r="A175" s="9">
        <f t="shared" si="2"/>
        <v>167</v>
      </c>
      <c r="B175" s="30" t="s">
        <v>229</v>
      </c>
      <c r="C175" s="32" t="s">
        <v>339</v>
      </c>
      <c r="D175" s="47" t="s">
        <v>340</v>
      </c>
      <c r="E175" s="55">
        <v>16522.400000000001</v>
      </c>
    </row>
    <row r="176" spans="1:5" ht="105">
      <c r="A176" s="9">
        <f t="shared" si="2"/>
        <v>168</v>
      </c>
      <c r="B176" s="30" t="s">
        <v>56</v>
      </c>
      <c r="C176" s="32" t="s">
        <v>321</v>
      </c>
      <c r="D176" s="22" t="s">
        <v>322</v>
      </c>
      <c r="E176" s="55">
        <f>E177</f>
        <v>70000</v>
      </c>
    </row>
    <row r="177" spans="1:5" ht="120">
      <c r="A177" s="9">
        <f t="shared" si="2"/>
        <v>169</v>
      </c>
      <c r="B177" s="30" t="s">
        <v>229</v>
      </c>
      <c r="C177" s="32" t="s">
        <v>323</v>
      </c>
      <c r="D177" s="22" t="s">
        <v>324</v>
      </c>
      <c r="E177" s="55">
        <v>70000</v>
      </c>
    </row>
    <row r="178" spans="1:5" ht="45">
      <c r="A178" s="9">
        <f t="shared" si="2"/>
        <v>170</v>
      </c>
      <c r="B178" s="30" t="s">
        <v>56</v>
      </c>
      <c r="C178" s="32" t="s">
        <v>344</v>
      </c>
      <c r="D178" s="22" t="s">
        <v>333</v>
      </c>
      <c r="E178" s="55">
        <f>E179</f>
        <v>1000</v>
      </c>
    </row>
    <row r="179" spans="1:5" ht="60">
      <c r="A179" s="9">
        <f t="shared" si="2"/>
        <v>171</v>
      </c>
      <c r="B179" s="30" t="s">
        <v>229</v>
      </c>
      <c r="C179" s="32" t="s">
        <v>343</v>
      </c>
      <c r="D179" s="22" t="s">
        <v>334</v>
      </c>
      <c r="E179" s="55">
        <v>1000</v>
      </c>
    </row>
    <row r="180" spans="1:5" ht="30">
      <c r="A180" s="9">
        <f t="shared" si="2"/>
        <v>172</v>
      </c>
      <c r="B180" s="30" t="s">
        <v>56</v>
      </c>
      <c r="C180" s="32" t="s">
        <v>350</v>
      </c>
      <c r="D180" s="47" t="s">
        <v>348</v>
      </c>
      <c r="E180" s="55">
        <f>E181</f>
        <v>315.2</v>
      </c>
    </row>
    <row r="181" spans="1:5" ht="45">
      <c r="A181" s="9">
        <f t="shared" si="2"/>
        <v>173</v>
      </c>
      <c r="B181" s="30" t="s">
        <v>56</v>
      </c>
      <c r="C181" s="32" t="s">
        <v>351</v>
      </c>
      <c r="D181" s="47" t="s">
        <v>349</v>
      </c>
      <c r="E181" s="55">
        <f>E182</f>
        <v>315.2</v>
      </c>
    </row>
    <row r="182" spans="1:5" ht="60">
      <c r="A182" s="9">
        <f t="shared" si="2"/>
        <v>174</v>
      </c>
      <c r="B182" s="30" t="s">
        <v>229</v>
      </c>
      <c r="C182" s="32" t="s">
        <v>351</v>
      </c>
      <c r="D182" s="22" t="s">
        <v>352</v>
      </c>
      <c r="E182" s="55">
        <v>315.2</v>
      </c>
    </row>
    <row r="183" spans="1:5" ht="31.2">
      <c r="A183" s="9">
        <f t="shared" si="2"/>
        <v>175</v>
      </c>
      <c r="B183" s="10" t="s">
        <v>56</v>
      </c>
      <c r="C183" s="33" t="s">
        <v>203</v>
      </c>
      <c r="D183" s="34" t="s">
        <v>47</v>
      </c>
      <c r="E183" s="50">
        <f>E184</f>
        <v>2432.0239999999999</v>
      </c>
    </row>
    <row r="184" spans="1:5" ht="30">
      <c r="A184" s="9">
        <f t="shared" si="2"/>
        <v>176</v>
      </c>
      <c r="B184" s="10" t="s">
        <v>56</v>
      </c>
      <c r="C184" s="10" t="s">
        <v>206</v>
      </c>
      <c r="D184" s="11" t="s">
        <v>48</v>
      </c>
      <c r="E184" s="51">
        <f>E185+E186</f>
        <v>2432.0239999999999</v>
      </c>
    </row>
    <row r="185" spans="1:5" ht="30">
      <c r="A185" s="9">
        <f t="shared" si="2"/>
        <v>177</v>
      </c>
      <c r="B185" s="10" t="s">
        <v>46</v>
      </c>
      <c r="C185" s="10" t="s">
        <v>204</v>
      </c>
      <c r="D185" s="11" t="s">
        <v>48</v>
      </c>
      <c r="E185" s="51">
        <v>800</v>
      </c>
    </row>
    <row r="186" spans="1:5" ht="30">
      <c r="A186" s="9">
        <f t="shared" si="2"/>
        <v>178</v>
      </c>
      <c r="B186" s="10" t="s">
        <v>49</v>
      </c>
      <c r="C186" s="10" t="s">
        <v>205</v>
      </c>
      <c r="D186" s="11" t="s">
        <v>48</v>
      </c>
      <c r="E186" s="51">
        <v>1632.0239999999999</v>
      </c>
    </row>
    <row r="187" spans="1:5" ht="15.6">
      <c r="A187" s="9">
        <f t="shared" si="2"/>
        <v>179</v>
      </c>
      <c r="B187" s="38" t="s">
        <v>54</v>
      </c>
      <c r="C187" s="38"/>
      <c r="D187" s="38"/>
      <c r="E187" s="56">
        <f>E119+E9</f>
        <v>1674871.48655</v>
      </c>
    </row>
    <row r="188" spans="1:5">
      <c r="A188" s="48"/>
      <c r="B188" s="48"/>
      <c r="C188" s="48"/>
      <c r="D188" s="48"/>
      <c r="E188" s="48"/>
    </row>
  </sheetData>
  <mergeCells count="9">
    <mergeCell ref="A1:E1"/>
    <mergeCell ref="B187:D187"/>
    <mergeCell ref="B2:E2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2021-12-27T02:34:21Z</cp:lastPrinted>
  <dcterms:created xsi:type="dcterms:W3CDTF">2021-11-01T09:50:52Z</dcterms:created>
  <dcterms:modified xsi:type="dcterms:W3CDTF">2022-01-26T04:19:54Z</dcterms:modified>
</cp:coreProperties>
</file>