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200" windowHeight="6465" firstSheet="2" activeTab="2"/>
  </bookViews>
  <sheets>
    <sheet name="МЗ" sheetId="1" state="hidden" r:id="rId1"/>
    <sheet name="Диаграмма1" sheetId="4" state="hidden" r:id="rId2"/>
    <sheet name="ИЦ" sheetId="2" r:id="rId3"/>
    <sheet name="Лист3" sheetId="3" r:id="rId4"/>
  </sheets>
  <definedNames>
    <definedName name="_xlnm.Print_Area" localSheetId="2">ИЦ!$A$1:$I$73</definedName>
    <definedName name="_xlnm.Print_Area" localSheetId="0">МЗ!$A$1:$I$89</definedName>
  </definedNames>
  <calcPr calcId="162913"/>
</workbook>
</file>

<file path=xl/calcChain.xml><?xml version="1.0" encoding="utf-8"?>
<calcChain xmlns="http://schemas.openxmlformats.org/spreadsheetml/2006/main">
  <c r="D69" i="2" l="1"/>
  <c r="C69" i="2"/>
  <c r="E70" i="2" l="1"/>
  <c r="E69" i="2"/>
  <c r="D70" i="2"/>
  <c r="C70" i="2"/>
  <c r="D57" i="2"/>
  <c r="E57" i="2"/>
  <c r="C56" i="2" l="1"/>
  <c r="C55" i="2"/>
  <c r="C54" i="2"/>
  <c r="C53" i="2"/>
  <c r="C52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57" i="2" l="1"/>
  <c r="D88" i="1"/>
  <c r="E88" i="1"/>
  <c r="C70" i="1" l="1"/>
  <c r="C69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88" i="1" l="1"/>
  <c r="D67" i="1"/>
  <c r="E67" i="1"/>
  <c r="C66" i="1"/>
  <c r="C65" i="1"/>
  <c r="C64" i="1"/>
  <c r="C63" i="1"/>
  <c r="C62" i="1"/>
  <c r="C61" i="1"/>
  <c r="C60" i="1"/>
  <c r="C59" i="1"/>
  <c r="C58" i="1"/>
  <c r="C57" i="1"/>
  <c r="E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D29" i="1"/>
  <c r="C29" i="1" s="1"/>
  <c r="C28" i="1"/>
  <c r="C27" i="1"/>
  <c r="C26" i="1"/>
  <c r="C25" i="1"/>
  <c r="D24" i="1"/>
  <c r="C24" i="1" s="1"/>
  <c r="C23" i="1"/>
  <c r="E89" i="1" l="1"/>
  <c r="C67" i="1"/>
  <c r="D54" i="1"/>
  <c r="D89" i="1" s="1"/>
  <c r="C22" i="1"/>
  <c r="C54" i="1" s="1"/>
  <c r="C89" i="1" l="1"/>
  <c r="E20" i="1"/>
  <c r="D20" i="1"/>
  <c r="C20" i="1"/>
</calcChain>
</file>

<file path=xl/sharedStrings.xml><?xml version="1.0" encoding="utf-8"?>
<sst xmlns="http://schemas.openxmlformats.org/spreadsheetml/2006/main" count="471" uniqueCount="185">
  <si>
    <t>№ п/п</t>
  </si>
  <si>
    <t>Наименование расходов</t>
  </si>
  <si>
    <t>Сумма, тыс.рублей</t>
  </si>
  <si>
    <t>Период возникновения дополнительной потребности в расходах (год, месяц)</t>
  </si>
  <si>
    <t>Наличие необходимых документов для осуществления дополнительных расходов(проектно-сметная документация, локально-сметные расчеты, заключение о проверке достоверности сметной стоимости, положительное заключение Главгосэкспертизы и т.д.)</t>
  </si>
  <si>
    <t>Обоснование дополнительных расходов*</t>
  </si>
  <si>
    <t>Экономический эффект (в натуральном и стоимостном выражении)</t>
  </si>
  <si>
    <t>Всего</t>
  </si>
  <si>
    <t>текущие</t>
  </si>
  <si>
    <t>капитальные</t>
  </si>
  <si>
    <t>А</t>
  </si>
  <si>
    <t>ИТОГО</t>
  </si>
  <si>
    <t>Руководитель МСКУ "МЦБ"</t>
  </si>
  <si>
    <t>М.А. Кочанова</t>
  </si>
  <si>
    <t>физической культуры, спорта</t>
  </si>
  <si>
    <t>и молодежной политики</t>
  </si>
  <si>
    <t>администрации г. Дивногорска</t>
  </si>
  <si>
    <t>Отдел спорта</t>
  </si>
  <si>
    <t xml:space="preserve">от                                    № </t>
  </si>
  <si>
    <t>Коммерческие предложения</t>
  </si>
  <si>
    <t>Фен для волос (5 шт)</t>
  </si>
  <si>
    <t>МФОАУ "Дельфин" 1101 0410080610 612</t>
  </si>
  <si>
    <t>Оборудование устарело, не работает, требуется замена</t>
  </si>
  <si>
    <t>ВСЕГО по Отделу спорта:</t>
  </si>
  <si>
    <t>Приложение № 1  к письму отдела</t>
  </si>
  <si>
    <t xml:space="preserve">МАУ МЦ "Дивный" </t>
  </si>
  <si>
    <t>ИТОГО по учреждениюМАУ МЦ Дивный:</t>
  </si>
  <si>
    <t>ВСЕГО по спорту:</t>
  </si>
  <si>
    <t>Реализация программ спортивной подготовки и подготовки спортивного резерва</t>
  </si>
  <si>
    <t>0707 0420080610 622</t>
  </si>
  <si>
    <t>Локально-сметный расчет</t>
  </si>
  <si>
    <t>Необходимо в здании молодженого центра пер. Школьный д.7</t>
  </si>
  <si>
    <t>Коммерческое предложение</t>
  </si>
  <si>
    <t>Реализация программ спортивной подготовки и подготовки спортивного резерва.</t>
  </si>
  <si>
    <t>Потребность  в дополнительных средствах по муниципальному заданию и сметам расходов на февраль 2023 г.</t>
  </si>
  <si>
    <t>Аренда спортивных сооружений (календарный план официальных спортивных мероприятий)</t>
  </si>
  <si>
    <t>2023</t>
  </si>
  <si>
    <t>Аренда спортивных сооружений (тренировочные занятия)</t>
  </si>
  <si>
    <t>Возмещение коммунальных услуг</t>
  </si>
  <si>
    <t>Реализация программ спортивной подготовки и подготовки спортивного резерва. Возмещение затрат на лыжный павильон, потребность ул. Чкалова, 45, ДК п. Овсянка</t>
  </si>
  <si>
    <t>МБУ ДО "Спортивная школа"ЦФСР" 1103 0410080620 611</t>
  </si>
  <si>
    <t>Техническое обслуживание пожарной сигнализации</t>
  </si>
  <si>
    <t>Техническое обслуживание радиосистемы Стрелец-Мониторинг</t>
  </si>
  <si>
    <t>Техническое обслуживание системы видеонаблюдения</t>
  </si>
  <si>
    <t>Техническое обслуживание технических средств охраны</t>
  </si>
  <si>
    <t>Содержание и ремонт общего имущества в многоквартирном доме</t>
  </si>
  <si>
    <t>Реализация программ спортивной подготовки и подготовки спортивного резерва. Контракты заключены на пол года</t>
  </si>
  <si>
    <t xml:space="preserve">Реализация программ спортивной подготовки и подготовки спортивного резерва. Контракты заключены на пол года </t>
  </si>
  <si>
    <t>Обслуживание электрической системы</t>
  </si>
  <si>
    <t>Измерение сопротивления изоляции проводки, электросетей</t>
  </si>
  <si>
    <t xml:space="preserve">Проживание, питание сотрудников в командировке суточные </t>
  </si>
  <si>
    <t>Проживание, питание сотрудников в командировке суточные (календарный план официальных спортивных мероприятий)</t>
  </si>
  <si>
    <t>Проживание, питание спортсменов (календарный план официальных спортивных мероприятий)</t>
  </si>
  <si>
    <t>Услуги охраны (тревожная сигнализация)</t>
  </si>
  <si>
    <t>Курсы повышения квалификации, обучение, обучение ТБ, санитарно-гигиеническое обучение, обучение тепло-электротех.персонала</t>
  </si>
  <si>
    <t>Медицинский осмотр, медицинское освидетельствование водителя</t>
  </si>
  <si>
    <t>Медикаменты</t>
  </si>
  <si>
    <t>Бензин, ГСМ</t>
  </si>
  <si>
    <t>Строительные материалы</t>
  </si>
  <si>
    <t>Специальная одежда (халаты, костюмы, обувь, футболки и т.п.)</t>
  </si>
  <si>
    <t>Запасные части для офисной техники, картриджи, тонеры</t>
  </si>
  <si>
    <t>Канцелярские товары, бумага</t>
  </si>
  <si>
    <t xml:space="preserve">Хозяйственные товары, моющие и дезинфицирующие средства </t>
  </si>
  <si>
    <t>Антисептики, перчатки, маски и пр.</t>
  </si>
  <si>
    <t>Электротовары, сантехнические товары, извещатели пожарные</t>
  </si>
  <si>
    <t>Запчасти для спортивного инвентаря, комплектующие</t>
  </si>
  <si>
    <t>Запасные части для автотранспорта, карта водителя</t>
  </si>
  <si>
    <t>Мази, парафины</t>
  </si>
  <si>
    <t>Зачетная квалификационная книжка, значок разряда</t>
  </si>
  <si>
    <t>Баннера</t>
  </si>
  <si>
    <t>Расходные материалы (календарный план официальных спортивных мероприятий)</t>
  </si>
  <si>
    <t>Призы, сувениры на мероприятия (календарный план официальных спортивных мероприятий)</t>
  </si>
  <si>
    <t>ИТОГО по  МБУ ДО "Спортивная школа"ЦФСР" 1103 0410080620 611</t>
  </si>
  <si>
    <t xml:space="preserve">Аренда оборудования, помещений </t>
  </si>
  <si>
    <t xml:space="preserve">МБУ ДО "Спортивная школа"ЦФСР" 1102 0410080520 611 </t>
  </si>
  <si>
    <t>(календарный план проведения официальных физкультурных (физкультурно-оздоровительных ) и официальных спортивных мерприятий</t>
  </si>
  <si>
    <t>Проживание, питание спортсменов</t>
  </si>
  <si>
    <t xml:space="preserve">Договора на оказание услуг (судейство) </t>
  </si>
  <si>
    <t xml:space="preserve">Организационный взнос для участия в мероприятиях, соревнованиях, конкурсах </t>
  </si>
  <si>
    <t>Услуги для проведения концертных номерв, работа интерактивных площадок</t>
  </si>
  <si>
    <t>Услуги по медицинскому обслуживанию мероприятий (дежурство кареты скорой медицинской помощи)</t>
  </si>
  <si>
    <t>Страхование участников соревнований</t>
  </si>
  <si>
    <t>Страхование автотранспорта</t>
  </si>
  <si>
    <t>Расходные материалы</t>
  </si>
  <si>
    <t xml:space="preserve">Призы, сувениры </t>
  </si>
  <si>
    <t xml:space="preserve">ИТОГО по  МБУ ДО "Спортивная школа"ЦФСР" 1102 0410080520 611 </t>
  </si>
  <si>
    <t>ИТОГО по МАУ "МЦ Дивный"</t>
  </si>
  <si>
    <t>Обслуживание и ремонт оргтехники, оборудования</t>
  </si>
  <si>
    <t>Обслуживание газового оборудования</t>
  </si>
  <si>
    <t>Очистка водосточных желобов от листвы</t>
  </si>
  <si>
    <t>Прочие услуги (по календарному плану мероприятий мероприятий реализации молодежной политики)</t>
  </si>
  <si>
    <t>Аттестация рабочих мест</t>
  </si>
  <si>
    <t>Медицинский осмотр сотрудников</t>
  </si>
  <si>
    <t>Демеркуризация</t>
  </si>
  <si>
    <t>Оргтехника (компьютер для обеспечения рабочего места зам.директора по хоз.части)</t>
  </si>
  <si>
    <t>расходные материалы (по календарному плану мероприятий мероприятий реализации молодежной политики)</t>
  </si>
  <si>
    <t>Призы, сувениры (по календарному плану мероприятий мероприятий реализации молодежной политики)</t>
  </si>
  <si>
    <t>МБУ ДО "Спортивная школа "ЦФСР"                                                                                                                                                                                                                      
1103 0410080620 612</t>
  </si>
  <si>
    <t xml:space="preserve">Реализация подпрограммы "Молодежь Дивногорья" </t>
  </si>
  <si>
    <t>Реализация подпрограммы "Молодежь Дивногорья"</t>
  </si>
  <si>
    <t>Техническое обслуживание системы видеонаблюдения, ул. Набережная, р-н Административный площади</t>
  </si>
  <si>
    <t>Реализация подпрограммы "Молодежь Дивногорья" Договор будет заключаться на весь год.</t>
  </si>
  <si>
    <t>Обслуживание электрической системы, пер. Школьный, д. 7</t>
  </si>
  <si>
    <t>Реализация подпрограммы "Молодежь Дивногорья" на осенний период.</t>
  </si>
  <si>
    <t>Реализация подпрограммы "Молодежь Дивногорья". Контракт заключен на пол года.</t>
  </si>
  <si>
    <t xml:space="preserve">Приобретение спортивной экипировки для контингента спортсменов спортивной школы в соответствии с профессиональными стандартами по спортивной подготовки по видам спорта. </t>
  </si>
  <si>
    <t>Реализация программ дополнительного образования спортивной подготовке</t>
  </si>
  <si>
    <t>Монтаж системы видеонаблюдения на Чкалова 74 (зал бокса).</t>
  </si>
  <si>
    <t>Представление прокуратуры</t>
  </si>
  <si>
    <t>Монтаж охранной сигнализации (Чкалова 74)</t>
  </si>
  <si>
    <t>Представление прокуратуры и антитеррористической комиссии</t>
  </si>
  <si>
    <t>Монтаж системы речевого оповещения при ЧС (Чкалова 59а, Чкалова 74, Театральная,14)</t>
  </si>
  <si>
    <t>Правила Пожарной безопасности</t>
  </si>
  <si>
    <t>Сметный расчет</t>
  </si>
  <si>
    <t>Ремонт кровли  здания хоккейной коробки (Театральная, 14)</t>
  </si>
  <si>
    <t>Нужды учреждения</t>
  </si>
  <si>
    <t>Ремонт полов  здания хоккейной коробки (Театральная, 14)</t>
  </si>
  <si>
    <t>Ремонт системы водоснабжения здания хоккейной коробки (Театральная 14)</t>
  </si>
  <si>
    <t xml:space="preserve">Замеры шумоизоляции </t>
  </si>
  <si>
    <t>Приобретение хозяйственных  мет.шкафов</t>
  </si>
  <si>
    <t>Приобретение офисной мебели</t>
  </si>
  <si>
    <t xml:space="preserve">Приобретение компьютера в сборе </t>
  </si>
  <si>
    <t xml:space="preserve">Приобретение принтера </t>
  </si>
  <si>
    <t>Приобретение звуковой аппаратуры</t>
  </si>
  <si>
    <t>Приобретение флагов (виндера)</t>
  </si>
  <si>
    <t xml:space="preserve">Приобретение тентованной палатки для проведения мероприятий </t>
  </si>
  <si>
    <t xml:space="preserve">Приобретение электропереноски </t>
  </si>
  <si>
    <t xml:space="preserve">Приобретение жалюзи </t>
  </si>
  <si>
    <t>Приобретение воздуходувки</t>
  </si>
  <si>
    <t xml:space="preserve">Приобретение снегоуборщика </t>
  </si>
  <si>
    <t>Приобретение электроинструмента</t>
  </si>
  <si>
    <t>Приобретение лестниц, стремянки (3 штуки)</t>
  </si>
  <si>
    <t>Приобретение домкрата гидравлического</t>
  </si>
  <si>
    <t xml:space="preserve">Приобретение подставки под огнетушитель </t>
  </si>
  <si>
    <t>Реализация подпрограммы "Молодежь Дивногорья". Наличие использованных ртутных ламп</t>
  </si>
  <si>
    <t>Реализация подпрограммы "Молодежь Дивногорья". Для обеспечения рабочего места Зам.директора по АХЧ</t>
  </si>
  <si>
    <t>Приобретение надувной арки для организации и проведения спортивных мероприятий</t>
  </si>
  <si>
    <t xml:space="preserve">МАУ "МЦ Дивный " 0707 0420080610 621 </t>
  </si>
  <si>
    <t>Улучшение качества оказания муниципальных услуг</t>
  </si>
  <si>
    <t>Присоединение к электросетям (второй ввод)</t>
  </si>
  <si>
    <t>Ремонт туалетной комнаты</t>
  </si>
  <si>
    <t>Приобретение мусорного бака (п. Усть-Мана)</t>
  </si>
  <si>
    <t>ИТОГО по учреждению МБУ ДО "Спортивная школа "ЦФСР":</t>
  </si>
  <si>
    <t>Модернизация теплового узла</t>
  </si>
  <si>
    <t>Монтаж системы оповещения (тревожная кнопка) (Театральная, 14)</t>
  </si>
  <si>
    <t>Строительство Центра спортивных единоборств</t>
  </si>
  <si>
    <t>Изготовление проектно-сметной документации по капитальному ремонту нежилого помещения Чкалова, 3а</t>
  </si>
  <si>
    <t>Монтаж пожарной сигнализации</t>
  </si>
  <si>
    <t>Приобретение оборудования для монтажа пожарной сигнализации</t>
  </si>
  <si>
    <t>Сметный расчет и коммерческое предложение</t>
  </si>
  <si>
    <t>Модернизация теплового узла ул. Театральная, д. 14, в соотвествии с требованиями нормативной документации по обслуживанию УУТЭ, предписание МУП ЭС</t>
  </si>
  <si>
    <t>В соответствии с правилами эксплуатации тепловых установок</t>
  </si>
  <si>
    <t>В соответствии с правилами организации пассажирских перевозок и правилами эксплуатации транспртных средств</t>
  </si>
  <si>
    <t>Замена блока СКЗИ на 2-х автотранспортных средствах</t>
  </si>
  <si>
    <t>Подключение (технологическое присоединение) объекта Центр спортивных единоборств к системе горячего водоснабжения и теплоснабжения</t>
  </si>
  <si>
    <t>Информация о плате за подключение (технологичексое присоединение) объектов капитального строительства к сетям водоснабжения</t>
  </si>
  <si>
    <t>Подключение 2 ТС в систему АСМ 
ЭРА ГЛОНАСС</t>
  </si>
  <si>
    <t>Изготовление и монтаж букв на фасад зала бокса</t>
  </si>
  <si>
    <t>Установка домофона</t>
  </si>
  <si>
    <t>Монтаж и пуско-наладочные работы  объектовой станции "Тандем IP-И (Стрелец Мониторинг) (мана)</t>
  </si>
  <si>
    <t>Потребность в дополнительных средствах (иные цели) на 2024 год не связанные с муниципальным заданием</t>
  </si>
  <si>
    <t>июнь-август 2024</t>
  </si>
  <si>
    <t xml:space="preserve">Текущий ремонт лестнечных маршей </t>
  </si>
  <si>
    <t>2024 г.</t>
  </si>
  <si>
    <t>Необходимо в здании молодженого центра пер. Школьный д.8</t>
  </si>
  <si>
    <t>Необходимо в здании молодженого центра пер. Школьный д.9</t>
  </si>
  <si>
    <t>Обеспечение пожарной безопасности здания (пер. Школьный, 7) ППР Постановление правительства РФ № 1479 от 16.09.2020 г.</t>
  </si>
  <si>
    <t>Установка автоматического шлагбаума</t>
  </si>
  <si>
    <t>Необходимо на территории по адресу пер. Школьный, 7, место с массовым пребыванием людей</t>
  </si>
  <si>
    <t>Устройство забора</t>
  </si>
  <si>
    <t>Необходим на 3 этаже здания пер. Школьный, 7</t>
  </si>
  <si>
    <t>Необходимо по адресу пер. Школьный, 7 в целях соблюдения законодательства о террористической защищенности объектов</t>
  </si>
  <si>
    <t>2024</t>
  </si>
  <si>
    <t>2023-2024</t>
  </si>
  <si>
    <t>Приложение № 2 к письму отдела</t>
  </si>
  <si>
    <t xml:space="preserve">Подключение (технологическое присоединение) к централизованной системе водоотведения договор с МУП Дивногорский водоканал № 408 от 17.08.2023 строителсьтво Центра спортивных единоборств </t>
  </si>
  <si>
    <t>Заключенный договор с МУП Дивногорский водоканал, окончательный расчет за выполненные работы</t>
  </si>
  <si>
    <t xml:space="preserve">Подключение (технологическое присоединение) к централизованной системе холодного водоснабжения договор с МУП Дивногорский водоканал № 407 от 17.08.2023 строителсьтво Центра спортивных единоборств </t>
  </si>
  <si>
    <t>ПСД пожарного водопровода</t>
  </si>
  <si>
    <t>Исп. Лейниш Е.В.</t>
  </si>
  <si>
    <t>тел. 8 (39144) 3-64-54</t>
  </si>
  <si>
    <t>Директор МАУ МЦ "Дивный"__________Метелкин П.А.</t>
  </si>
  <si>
    <t>Монтаж системы речевого оповещения в рамках соблюдения антитеррористических мер</t>
  </si>
  <si>
    <t>Монтаж автоматической установки пожарной сигнализации и системы оповещения людей при пожаре:сирена 2 типа ( подвал, 2,3 этаж)</t>
  </si>
  <si>
    <t>Необходимо по адресу пер. Школьный, 7 в целях соблюдения пожарной безопасности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</si>
</sst>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27">
    <xf numFmtId="0" fontId="0" fillId="0" borderId="0" xfId="0"/>
    <xf numFmtId="0" fontId="1" fillId="0" borderId="0" xfId="0" applyFont="1"/>
    <xf numFmtId="0" fontId="1" fillId="0" borderId="6" xfId="0" applyFont="1" applyBorder="1" applyAlignment="1">
      <alignment horizontal="center" vertical="top" wrapText="1"/>
    </xf>
    <xf numFmtId="0" fontId="5" fillId="0" borderId="0" xfId="0" applyFont="1"/>
    <xf numFmtId="0" fontId="1" fillId="0" borderId="6" xfId="0" applyFont="1" applyBorder="1" applyAlignment="1">
      <alignment horizontal="center" vertical="top"/>
    </xf>
    <xf numFmtId="0" fontId="1" fillId="0" borderId="6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horizontal="right" vertical="center"/>
    </xf>
    <xf numFmtId="2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Border="1" applyAlignment="1">
      <alignment horizontal="right" vertical="center"/>
    </xf>
    <xf numFmtId="2" fontId="10" fillId="2" borderId="0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4" fontId="1" fillId="0" borderId="6" xfId="0" applyNumberFormat="1" applyFont="1" applyBorder="1" applyAlignment="1">
      <alignment horizontal="right" vertical="top" wrapText="1"/>
    </xf>
    <xf numFmtId="0" fontId="1" fillId="0" borderId="6" xfId="0" applyFont="1" applyBorder="1" applyAlignment="1">
      <alignment horizontal="right" vertical="top" wrapText="1"/>
    </xf>
    <xf numFmtId="2" fontId="10" fillId="2" borderId="0" xfId="0" applyNumberFormat="1" applyFont="1" applyFill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4" fontId="3" fillId="0" borderId="6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1" fillId="2" borderId="6" xfId="0" applyFont="1" applyFill="1" applyBorder="1" applyAlignment="1">
      <alignment horizontal="left" vertical="center" wrapText="1"/>
    </xf>
    <xf numFmtId="2" fontId="1" fillId="2" borderId="6" xfId="0" applyNumberFormat="1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0" fillId="2" borderId="0" xfId="0" applyFont="1" applyFill="1" applyAlignment="1">
      <alignment vertical="center"/>
    </xf>
    <xf numFmtId="2" fontId="10" fillId="2" borderId="0" xfId="0" applyNumberFormat="1" applyFont="1" applyFill="1" applyAlignment="1">
      <alignment vertical="center"/>
    </xf>
    <xf numFmtId="2" fontId="10" fillId="2" borderId="0" xfId="0" applyNumberFormat="1" applyFont="1" applyFill="1" applyAlignment="1">
      <alignment horizontal="left" vertical="center"/>
    </xf>
    <xf numFmtId="0" fontId="10" fillId="2" borderId="0" xfId="0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vertical="center"/>
    </xf>
    <xf numFmtId="2" fontId="10" fillId="2" borderId="0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1" fillId="2" borderId="6" xfId="0" applyFont="1" applyFill="1" applyBorder="1" applyAlignment="1">
      <alignment horizontal="center" vertical="top" wrapText="1"/>
    </xf>
    <xf numFmtId="49" fontId="1" fillId="2" borderId="6" xfId="0" applyNumberFormat="1" applyFont="1" applyFill="1" applyBorder="1" applyAlignment="1">
      <alignment horizontal="center" vertical="top" wrapText="1"/>
    </xf>
    <xf numFmtId="2" fontId="7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3" fillId="0" borderId="6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/>
    </xf>
    <xf numFmtId="0" fontId="13" fillId="0" borderId="6" xfId="0" applyFont="1" applyBorder="1"/>
    <xf numFmtId="4" fontId="12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0" fillId="3" borderId="0" xfId="0" applyFill="1"/>
    <xf numFmtId="0" fontId="1" fillId="2" borderId="6" xfId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left" vertical="center" wrapText="1"/>
    </xf>
    <xf numFmtId="0" fontId="1" fillId="2" borderId="2" xfId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0" fontId="1" fillId="2" borderId="1" xfId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/>
    <xf numFmtId="0" fontId="0" fillId="2" borderId="0" xfId="0" applyFill="1"/>
    <xf numFmtId="0" fontId="1" fillId="0" borderId="7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left" vertical="top" wrapText="1"/>
    </xf>
    <xf numFmtId="0" fontId="16" fillId="0" borderId="0" xfId="0" applyFont="1"/>
    <xf numFmtId="0" fontId="11" fillId="0" borderId="0" xfId="0" applyFont="1"/>
    <xf numFmtId="0" fontId="10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7" fillId="2" borderId="2" xfId="0" applyFont="1" applyFill="1" applyBorder="1" applyAlignment="1">
      <alignment horizontal="right"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14" fillId="0" borderId="2" xfId="0" applyFont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left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/>
    </xf>
    <xf numFmtId="0" fontId="11" fillId="2" borderId="0" xfId="0" applyFont="1" applyFill="1" applyAlignment="1">
      <alignment horizontal="left" vertical="center"/>
    </xf>
    <xf numFmtId="0" fontId="2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ИЦ!$A$70</c:f>
              <c:strCache>
                <c:ptCount val="1"/>
                <c:pt idx="0">
                  <c:v>ВСЕГО по спорту:</c:v>
                </c:pt>
              </c:strCache>
            </c:strRef>
          </c:tx>
          <c:invertIfNegative val="0"/>
          <c:cat>
            <c:multiLvlStrRef>
              <c:f>ИЦ!$B$15:$I$69</c:f>
              <c:multiLvlStrCache>
                <c:ptCount val="16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9">
                    <c:v>4 603,30</c:v>
                  </c:pt>
                  <c:pt idx="10">
                    <c:v>4 483,30</c:v>
                  </c:pt>
                  <c:pt idx="11">
                    <c:v>120,00</c:v>
                  </c:pt>
                </c:lvl>
                <c:lvl>
                  <c:pt idx="1">
                    <c:v>Всего</c:v>
                  </c:pt>
                  <c:pt idx="2">
                    <c:v>текущие</c:v>
                  </c:pt>
                  <c:pt idx="3">
                    <c:v>капитальные</c:v>
                  </c:pt>
                  <c:pt idx="8">
                    <c:v>Монтаж автоматической установки пожарной сигнализации и системы оповещения людей при пожаре:сирена 2 типа ( подвал, 2,3 этаж)</c:v>
                  </c:pt>
                  <c:pt idx="9">
                    <c:v>1095,36</c:v>
                  </c:pt>
                  <c:pt idx="10">
                    <c:v>1095,36</c:v>
                  </c:pt>
                  <c:pt idx="12">
                    <c:v>2024 г.</c:v>
                  </c:pt>
                  <c:pt idx="13">
                    <c:v>Локально-сметный расчет</c:v>
                  </c:pt>
                  <c:pt idx="14">
                    <c:v>Необходимо по адресу пер. Школьный, 7 в целях соблюдения пожарной безопасности</c:v>
                  </c:pt>
                  <c:pt idx="15">
                    <c:v>Улучшение качества оказания муниципальных услуг</c:v>
                  </c:pt>
                </c:lvl>
                <c:lvl>
                  <c:pt idx="0">
                    <c:v>Наименование расходов</c:v>
                  </c:pt>
                  <c:pt idx="1">
                    <c:v>Сумма, тыс.рублей</c:v>
                  </c:pt>
                  <c:pt idx="4">
                    <c:v>Период возникновения дополнительной потребности в расходах (год, месяц)</c:v>
                  </c:pt>
                  <c:pt idx="5">
                    <c:v>Наличие необходимых документов для осуществления дополнительных расходов(проектно-сметная документация, локально-сметные расчеты, заключение о проверке достоверности сметной стоимости, положительное заключение Главгосэкспертизы и т.д.)</c:v>
                  </c:pt>
                  <c:pt idx="6">
                    <c:v>Обоснование дополнительных расходов*</c:v>
                  </c:pt>
                  <c:pt idx="7">
                    <c:v>Экономический эффект (в натуральном и стоимостном выражении)</c:v>
                  </c:pt>
                  <c:pt idx="8">
                    <c:v>Ремонт туалетной комнаты</c:v>
                  </c:pt>
                  <c:pt idx="9">
                    <c:v>631,02</c:v>
                  </c:pt>
                  <c:pt idx="10">
                    <c:v>631,02</c:v>
                  </c:pt>
                  <c:pt idx="11">
                    <c:v>0,00</c:v>
                  </c:pt>
                  <c:pt idx="12">
                    <c:v>2024 г.</c:v>
                  </c:pt>
                  <c:pt idx="13">
                    <c:v>Локально-сметный расчет</c:v>
                  </c:pt>
                  <c:pt idx="14">
                    <c:v>Необходим на 3 этаже здания пер. Школьный, 7</c:v>
                  </c:pt>
                  <c:pt idx="15">
                    <c:v>Улучшение качества оказания муниципальных услуг</c:v>
                  </c:pt>
                </c:lvl>
                <c:lvl>
                  <c:pt idx="8">
                    <c:v>Устройство забора</c:v>
                  </c:pt>
                  <c:pt idx="9">
                    <c:v>550,00</c:v>
                  </c:pt>
                  <c:pt idx="10">
                    <c:v>550,00</c:v>
                  </c:pt>
                  <c:pt idx="11">
                    <c:v>0,00</c:v>
                  </c:pt>
                  <c:pt idx="12">
                    <c:v>июнь-август 2024</c:v>
                  </c:pt>
                  <c:pt idx="13">
                    <c:v>Локально-сметный расчет</c:v>
                  </c:pt>
                  <c:pt idx="14">
                    <c:v>Необходимо по адресу пер. Школьный, 7 в целях соблюдения законодательства о террористической защищенности объектов</c:v>
                  </c:pt>
                  <c:pt idx="15">
                    <c:v>Улучшение качества оказания муниципальных услуг</c:v>
                  </c:pt>
                </c:lvl>
                <c:lvl>
                  <c:pt idx="8">
                    <c:v>Монтаж системы речевого оповещения в рамках соблюдения антитеррористических мер</c:v>
                  </c:pt>
                  <c:pt idx="9">
                    <c:v>488,87</c:v>
                  </c:pt>
                  <c:pt idx="10">
                    <c:v>488,87</c:v>
                  </c:pt>
                  <c:pt idx="11">
                    <c:v>0,00</c:v>
                  </c:pt>
                  <c:pt idx="12">
                    <c:v>2024 г.</c:v>
                  </c:pt>
                  <c:pt idx="13">
                    <c:v>Коммерческое предложение</c:v>
                  </c:pt>
                  <c:pt idx="14">
                    <c:v>Необходимо по адресу пер. Школьный, 7 в целях соблюдения законодательства о террористической защищенности объектов</c:v>
                  </c:pt>
                  <c:pt idx="15">
                    <c:v>Улучшение качества оказания муниципальных услуг</c:v>
                  </c:pt>
                </c:lvl>
                <c:lvl>
                  <c:pt idx="8">
                    <c:v>Установка автоматического шлагбаума</c:v>
                  </c:pt>
                  <c:pt idx="9">
                    <c:v>181,59</c:v>
                  </c:pt>
                  <c:pt idx="10">
                    <c:v>181,59</c:v>
                  </c:pt>
                  <c:pt idx="11">
                    <c:v>0,00</c:v>
                  </c:pt>
                  <c:pt idx="12">
                    <c:v>2024 г.</c:v>
                  </c:pt>
                  <c:pt idx="13">
                    <c:v>Коммерческое предложение</c:v>
                  </c:pt>
                  <c:pt idx="14">
                    <c:v>Необходимо на территории по адресу пер. Школьный, 7, место с массовым пребыванием людей</c:v>
                  </c:pt>
                  <c:pt idx="15">
                    <c:v>Улучшение качества оказания муниципальных услуг</c:v>
                  </c:pt>
                </c:lvl>
                <c:lvl>
                  <c:pt idx="8">
                    <c:v>ПСД пожарного водопровода</c:v>
                  </c:pt>
                  <c:pt idx="9">
                    <c:v>120,00</c:v>
                  </c:pt>
                  <c:pt idx="10">
                    <c:v>0,00</c:v>
                  </c:pt>
                  <c:pt idx="11">
                    <c:v>120,00</c:v>
                  </c:pt>
                  <c:pt idx="12">
                    <c:v>2024 г.</c:v>
                  </c:pt>
                  <c:pt idx="13">
                    <c:v>Коммерческое предложение</c:v>
                  </c:pt>
                  <c:pt idx="14">
                    <c:v>Обеспечение пожарной безопасности здания (пер. Школьный, 7) ППР Постановление правительства РФ № 1479 от 16.09.2020 г.</c:v>
                  </c:pt>
                  <c:pt idx="15">
                    <c:v>Улучшение качества оказания муниципальных услуг</c:v>
                  </c:pt>
                </c:lvl>
                <c:lvl>
                  <c:pt idx="8">
                    <c:v>Модернизация теплового узла</c:v>
                  </c:pt>
                  <c:pt idx="9">
                    <c:v>579,68</c:v>
                  </c:pt>
                  <c:pt idx="10">
                    <c:v>579,68</c:v>
                  </c:pt>
                  <c:pt idx="11">
                    <c:v>0,00</c:v>
                  </c:pt>
                  <c:pt idx="12">
                    <c:v>июнь-август 2024</c:v>
                  </c:pt>
                  <c:pt idx="13">
                    <c:v>Локально-сметный расчет</c:v>
                  </c:pt>
                  <c:pt idx="14">
                    <c:v>Необходимо в здании молодженого центра пер. Школьный д.9</c:v>
                  </c:pt>
                  <c:pt idx="15">
                    <c:v>В соответствии с правилами эксплуатации тепловых установок</c:v>
                  </c:pt>
                </c:lvl>
                <c:lvl>
                  <c:pt idx="8">
                    <c:v>Текущий ремонт лестнечных маршей </c:v>
                  </c:pt>
                  <c:pt idx="9">
                    <c:v>423,00</c:v>
                  </c:pt>
                  <c:pt idx="10">
                    <c:v>423,00</c:v>
                  </c:pt>
                  <c:pt idx="11">
                    <c:v>0,00</c:v>
                  </c:pt>
                  <c:pt idx="12">
                    <c:v>2024 г.</c:v>
                  </c:pt>
                  <c:pt idx="13">
                    <c:v>Локально-сметный расчет</c:v>
                  </c:pt>
                  <c:pt idx="14">
                    <c:v>Необходимо в здании молодженого центра пер. Школьный д.8</c:v>
                  </c:pt>
                  <c:pt idx="15">
                    <c:v>Улучшение качества оказания муниципальных услуг</c:v>
                  </c:pt>
                </c:lvl>
                <c:lvl>
                  <c:pt idx="8">
                    <c:v>Присоединение к электросетям (второй ввод)</c:v>
                  </c:pt>
                  <c:pt idx="9">
                    <c:v>533,78</c:v>
                  </c:pt>
                  <c:pt idx="10">
                    <c:v>533,78</c:v>
                  </c:pt>
                  <c:pt idx="11">
                    <c:v>0,00</c:v>
                  </c:pt>
                  <c:pt idx="12">
                    <c:v>июнь-август 2024</c:v>
                  </c:pt>
                  <c:pt idx="13">
                    <c:v>Локально-сметный расчет</c:v>
                  </c:pt>
                  <c:pt idx="14">
                    <c:v>Необходимо в здании молодженого центра пер. Школьный д.7</c:v>
                  </c:pt>
                  <c:pt idx="15">
                    <c:v>Улучшение качества оказания муниципальных услуг</c:v>
                  </c:pt>
                </c:lvl>
              </c:multiLvlStrCache>
            </c:multiLvlStrRef>
          </c:cat>
          <c:val>
            <c:numRef>
              <c:f>ИЦ!$B$70:$I$70</c:f>
              <c:numCache>
                <c:formatCode>#,##0.00</c:formatCode>
                <c:ptCount val="8"/>
                <c:pt idx="1">
                  <c:v>4603.3</c:v>
                </c:pt>
                <c:pt idx="2">
                  <c:v>4483.3</c:v>
                </c:pt>
                <c:pt idx="3">
                  <c:v>120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8BA-45FC-8FF4-46EB58C52B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822976"/>
        <c:axId val="142469760"/>
      </c:barChart>
      <c:catAx>
        <c:axId val="137822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2469760"/>
        <c:crosses val="autoZero"/>
        <c:auto val="1"/>
        <c:lblAlgn val="ctr"/>
        <c:lblOffset val="100"/>
        <c:noMultiLvlLbl val="0"/>
      </c:catAx>
      <c:valAx>
        <c:axId val="142469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8229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882" cy="6079191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view="pageBreakPreview" topLeftCell="A2" zoomScaleSheetLayoutView="100" workbookViewId="0">
      <selection activeCell="C90" sqref="C90"/>
    </sheetView>
  </sheetViews>
  <sheetFormatPr defaultRowHeight="15" x14ac:dyDescent="0.25"/>
  <cols>
    <col min="1" max="1" width="6.5703125" customWidth="1"/>
    <col min="2" max="2" width="25" customWidth="1"/>
    <col min="3" max="3" width="14.42578125" style="14" customWidth="1"/>
    <col min="4" max="4" width="10.5703125" style="14" customWidth="1"/>
    <col min="5" max="5" width="10" style="14" customWidth="1"/>
    <col min="6" max="6" width="13.42578125" style="20" customWidth="1"/>
    <col min="7" max="7" width="13.7109375" customWidth="1"/>
    <col min="8" max="8" width="35" customWidth="1"/>
    <col min="9" max="9" width="12.5703125" customWidth="1"/>
  </cols>
  <sheetData>
    <row r="1" spans="1:14" ht="15.75" customHeight="1" x14ac:dyDescent="0.25">
      <c r="A1" s="6"/>
      <c r="B1" s="6"/>
      <c r="C1" s="10"/>
      <c r="D1" s="11"/>
      <c r="E1" s="11"/>
      <c r="F1" s="18"/>
      <c r="G1" s="6"/>
      <c r="H1" s="94" t="s">
        <v>24</v>
      </c>
      <c r="I1" s="94"/>
      <c r="J1" s="94"/>
      <c r="K1" s="94"/>
      <c r="L1" s="94"/>
      <c r="M1" s="94"/>
      <c r="N1" s="94"/>
    </row>
    <row r="2" spans="1:14" ht="15" customHeight="1" x14ac:dyDescent="0.25">
      <c r="A2" s="6"/>
      <c r="B2" s="6"/>
      <c r="C2" s="10"/>
      <c r="D2" s="11"/>
      <c r="E2" s="11"/>
      <c r="F2" s="18"/>
      <c r="G2" s="6"/>
      <c r="H2" s="94" t="s">
        <v>14</v>
      </c>
      <c r="I2" s="94"/>
      <c r="J2" s="94"/>
      <c r="K2" s="94"/>
      <c r="L2" s="94"/>
      <c r="M2" s="94"/>
      <c r="N2" s="94"/>
    </row>
    <row r="3" spans="1:14" ht="15" customHeight="1" x14ac:dyDescent="0.25">
      <c r="A3" s="6"/>
      <c r="B3" s="6"/>
      <c r="C3" s="10"/>
      <c r="D3" s="11"/>
      <c r="E3" s="11"/>
      <c r="F3" s="18"/>
      <c r="G3" s="6"/>
      <c r="H3" s="94" t="s">
        <v>15</v>
      </c>
      <c r="I3" s="94"/>
      <c r="J3" s="94"/>
      <c r="K3" s="94"/>
      <c r="L3" s="94"/>
      <c r="M3" s="94"/>
      <c r="N3" s="94"/>
    </row>
    <row r="4" spans="1:14" ht="15" customHeight="1" x14ac:dyDescent="0.25">
      <c r="A4" s="6"/>
      <c r="B4" s="6"/>
      <c r="C4" s="10"/>
      <c r="D4" s="11"/>
      <c r="E4" s="11"/>
      <c r="F4" s="19"/>
      <c r="G4" s="6"/>
      <c r="H4" s="94" t="s">
        <v>16</v>
      </c>
      <c r="I4" s="94"/>
      <c r="J4" s="94"/>
      <c r="K4" s="94"/>
      <c r="L4" s="94"/>
      <c r="M4" s="94"/>
      <c r="N4" s="94"/>
    </row>
    <row r="5" spans="1:14" ht="15" customHeight="1" x14ac:dyDescent="0.25">
      <c r="A5" s="7"/>
      <c r="B5" s="7"/>
      <c r="C5" s="12"/>
      <c r="D5" s="13"/>
      <c r="E5" s="13"/>
      <c r="F5" s="19"/>
      <c r="G5" s="7"/>
      <c r="H5" s="95" t="s">
        <v>18</v>
      </c>
      <c r="I5" s="95"/>
      <c r="J5" s="9"/>
      <c r="K5" s="9"/>
      <c r="L5" s="9"/>
      <c r="M5" s="9"/>
      <c r="N5" s="9"/>
    </row>
    <row r="6" spans="1:14" ht="15" customHeight="1" x14ac:dyDescent="0.3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1:14" ht="18" x14ac:dyDescent="0.3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1:14" ht="15" customHeight="1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</row>
    <row r="10" spans="1:14" ht="14.45" x14ac:dyDescent="0.35">
      <c r="A10" s="3"/>
      <c r="B10" s="3"/>
      <c r="C10" s="15"/>
      <c r="D10" s="15"/>
      <c r="E10" s="15"/>
      <c r="F10" s="21"/>
      <c r="G10" s="3"/>
      <c r="H10" s="3"/>
      <c r="I10" s="3"/>
    </row>
    <row r="11" spans="1:14" ht="16.5" x14ac:dyDescent="0.25">
      <c r="A11" s="93" t="s">
        <v>34</v>
      </c>
      <c r="B11" s="93"/>
      <c r="C11" s="93"/>
      <c r="D11" s="93"/>
      <c r="E11" s="93"/>
      <c r="F11" s="93"/>
      <c r="G11" s="93"/>
      <c r="H11" s="93"/>
      <c r="I11" s="93"/>
    </row>
    <row r="12" spans="1:14" ht="18.75" x14ac:dyDescent="0.3">
      <c r="A12" s="3"/>
      <c r="B12" s="92" t="s">
        <v>17</v>
      </c>
      <c r="C12" s="92"/>
      <c r="D12" s="92"/>
      <c r="E12" s="92"/>
      <c r="F12" s="92"/>
      <c r="G12" s="92"/>
      <c r="H12" s="92"/>
      <c r="I12" s="3"/>
    </row>
    <row r="15" spans="1:14" x14ac:dyDescent="0.25">
      <c r="A15" s="102" t="s">
        <v>0</v>
      </c>
      <c r="B15" s="102" t="s">
        <v>1</v>
      </c>
      <c r="C15" s="107" t="s">
        <v>2</v>
      </c>
      <c r="D15" s="108"/>
      <c r="E15" s="109"/>
      <c r="F15" s="100" t="s">
        <v>3</v>
      </c>
      <c r="G15" s="102" t="s">
        <v>4</v>
      </c>
      <c r="H15" s="100" t="s">
        <v>5</v>
      </c>
      <c r="I15" s="100" t="s">
        <v>6</v>
      </c>
      <c r="J15" s="1"/>
    </row>
    <row r="16" spans="1:14" ht="144" customHeight="1" x14ac:dyDescent="0.25">
      <c r="A16" s="103"/>
      <c r="B16" s="103"/>
      <c r="C16" s="51" t="s">
        <v>7</v>
      </c>
      <c r="D16" s="51" t="s">
        <v>8</v>
      </c>
      <c r="E16" s="51" t="s">
        <v>9</v>
      </c>
      <c r="F16" s="101"/>
      <c r="G16" s="103"/>
      <c r="H16" s="101"/>
      <c r="I16" s="101"/>
      <c r="J16" s="1"/>
    </row>
    <row r="17" spans="1:10" ht="29.25" customHeight="1" x14ac:dyDescent="0.25">
      <c r="A17" s="47" t="s">
        <v>10</v>
      </c>
      <c r="B17" s="47">
        <v>1</v>
      </c>
      <c r="C17" s="47">
        <v>2</v>
      </c>
      <c r="D17" s="47">
        <v>3</v>
      </c>
      <c r="E17" s="47">
        <v>4</v>
      </c>
      <c r="F17" s="47">
        <v>5</v>
      </c>
      <c r="G17" s="47">
        <v>6</v>
      </c>
      <c r="H17" s="48">
        <v>7</v>
      </c>
      <c r="I17" s="47">
        <v>8</v>
      </c>
      <c r="J17" s="1"/>
    </row>
    <row r="18" spans="1:10" ht="17.25" hidden="1" customHeight="1" x14ac:dyDescent="0.35">
      <c r="A18" s="104" t="s">
        <v>21</v>
      </c>
      <c r="B18" s="105"/>
      <c r="C18" s="105"/>
      <c r="D18" s="105"/>
      <c r="E18" s="105"/>
      <c r="F18" s="105"/>
      <c r="G18" s="105"/>
      <c r="H18" s="105"/>
      <c r="I18" s="106"/>
      <c r="J18" s="1"/>
    </row>
    <row r="19" spans="1:10" ht="30" hidden="1" customHeight="1" x14ac:dyDescent="0.35">
      <c r="A19" s="4">
        <v>1</v>
      </c>
      <c r="B19" s="5" t="s">
        <v>20</v>
      </c>
      <c r="C19" s="16"/>
      <c r="D19" s="16"/>
      <c r="E19" s="17"/>
      <c r="F19" s="49">
        <v>2023</v>
      </c>
      <c r="G19" s="49" t="s">
        <v>19</v>
      </c>
      <c r="H19" s="50" t="s">
        <v>22</v>
      </c>
      <c r="I19" s="2"/>
      <c r="J19" s="1"/>
    </row>
    <row r="20" spans="1:10" ht="18" hidden="1" customHeight="1" x14ac:dyDescent="0.35">
      <c r="A20" s="45"/>
      <c r="B20" s="46" t="s">
        <v>11</v>
      </c>
      <c r="C20" s="23">
        <f>C19</f>
        <v>0</v>
      </c>
      <c r="D20" s="23">
        <f>D19</f>
        <v>0</v>
      </c>
      <c r="E20" s="23">
        <f>E19</f>
        <v>0</v>
      </c>
      <c r="F20" s="24"/>
      <c r="G20" s="44"/>
      <c r="H20" s="44"/>
      <c r="I20" s="44"/>
      <c r="J20" s="1"/>
    </row>
    <row r="21" spans="1:10" ht="19.5" customHeight="1" x14ac:dyDescent="0.25">
      <c r="A21" s="110" t="s">
        <v>40</v>
      </c>
      <c r="B21" s="110"/>
      <c r="C21" s="110"/>
      <c r="D21" s="110"/>
      <c r="E21" s="110"/>
      <c r="F21" s="110"/>
      <c r="G21" s="110"/>
      <c r="H21" s="110"/>
      <c r="I21" s="110"/>
      <c r="J21" s="1"/>
    </row>
    <row r="22" spans="1:10" ht="55.5" customHeight="1" x14ac:dyDescent="0.25">
      <c r="A22" s="42">
        <v>1</v>
      </c>
      <c r="B22" s="25" t="s">
        <v>35</v>
      </c>
      <c r="C22" s="26">
        <f t="shared" ref="C22:C53" si="0">D22+E22</f>
        <v>130.80000000000001</v>
      </c>
      <c r="D22" s="26">
        <v>130.80000000000001</v>
      </c>
      <c r="E22" s="27">
        <v>0</v>
      </c>
      <c r="F22" s="52" t="s">
        <v>36</v>
      </c>
      <c r="G22" s="8"/>
      <c r="H22" s="43" t="s">
        <v>28</v>
      </c>
      <c r="I22" s="37"/>
      <c r="J22" s="1"/>
    </row>
    <row r="23" spans="1:10" ht="44.25" customHeight="1" x14ac:dyDescent="0.25">
      <c r="A23" s="42">
        <v>2</v>
      </c>
      <c r="B23" s="25" t="s">
        <v>37</v>
      </c>
      <c r="C23" s="26">
        <f t="shared" si="0"/>
        <v>1129.0999999999999</v>
      </c>
      <c r="D23" s="26">
        <v>1129.0999999999999</v>
      </c>
      <c r="E23" s="27">
        <v>0</v>
      </c>
      <c r="F23" s="52" t="s">
        <v>36</v>
      </c>
      <c r="G23" s="8"/>
      <c r="H23" s="43" t="s">
        <v>33</v>
      </c>
      <c r="I23" s="37"/>
      <c r="J23" s="1"/>
    </row>
    <row r="24" spans="1:10" ht="66.75" customHeight="1" x14ac:dyDescent="0.25">
      <c r="A24" s="53">
        <v>3</v>
      </c>
      <c r="B24" s="25" t="s">
        <v>38</v>
      </c>
      <c r="C24" s="26">
        <f t="shared" si="0"/>
        <v>332</v>
      </c>
      <c r="D24" s="26">
        <f>156.3+175.7</f>
        <v>332</v>
      </c>
      <c r="E24" s="27">
        <v>0</v>
      </c>
      <c r="F24" s="52" t="s">
        <v>36</v>
      </c>
      <c r="G24" s="8"/>
      <c r="H24" s="43" t="s">
        <v>39</v>
      </c>
      <c r="I24" s="37"/>
      <c r="J24" s="1"/>
    </row>
    <row r="25" spans="1:10" ht="39.75" customHeight="1" x14ac:dyDescent="0.25">
      <c r="A25" s="53">
        <v>4</v>
      </c>
      <c r="B25" s="25" t="s">
        <v>41</v>
      </c>
      <c r="C25" s="26">
        <f t="shared" si="0"/>
        <v>50</v>
      </c>
      <c r="D25" s="26">
        <v>50</v>
      </c>
      <c r="E25" s="27">
        <v>0</v>
      </c>
      <c r="F25" s="52" t="s">
        <v>36</v>
      </c>
      <c r="G25" s="8"/>
      <c r="H25" s="37" t="s">
        <v>46</v>
      </c>
      <c r="I25" s="37"/>
      <c r="J25" s="1"/>
    </row>
    <row r="26" spans="1:10" ht="39.75" customHeight="1" x14ac:dyDescent="0.25">
      <c r="A26" s="53">
        <v>5</v>
      </c>
      <c r="B26" s="25" t="s">
        <v>42</v>
      </c>
      <c r="C26" s="26">
        <f t="shared" si="0"/>
        <v>79.2</v>
      </c>
      <c r="D26" s="26">
        <v>79.2</v>
      </c>
      <c r="E26" s="27">
        <v>0</v>
      </c>
      <c r="F26" s="52" t="s">
        <v>36</v>
      </c>
      <c r="G26" s="8"/>
      <c r="H26" s="37" t="s">
        <v>46</v>
      </c>
      <c r="I26" s="37"/>
      <c r="J26" s="1"/>
    </row>
    <row r="27" spans="1:10" ht="39.75" customHeight="1" x14ac:dyDescent="0.25">
      <c r="A27" s="53">
        <v>6</v>
      </c>
      <c r="B27" s="25" t="s">
        <v>43</v>
      </c>
      <c r="C27" s="26">
        <f t="shared" si="0"/>
        <v>34.200000000000003</v>
      </c>
      <c r="D27" s="26">
        <v>34.200000000000003</v>
      </c>
      <c r="E27" s="27">
        <v>0</v>
      </c>
      <c r="F27" s="52" t="s">
        <v>36</v>
      </c>
      <c r="G27" s="8"/>
      <c r="H27" s="37" t="s">
        <v>47</v>
      </c>
      <c r="I27" s="37"/>
      <c r="J27" s="1"/>
    </row>
    <row r="28" spans="1:10" ht="39.75" customHeight="1" x14ac:dyDescent="0.25">
      <c r="A28" s="53">
        <v>7</v>
      </c>
      <c r="B28" s="25" t="s">
        <v>44</v>
      </c>
      <c r="C28" s="26">
        <f t="shared" si="0"/>
        <v>16.600000000000001</v>
      </c>
      <c r="D28" s="26">
        <v>16.600000000000001</v>
      </c>
      <c r="E28" s="27">
        <v>0</v>
      </c>
      <c r="F28" s="52" t="s">
        <v>36</v>
      </c>
      <c r="G28" s="8"/>
      <c r="H28" s="37" t="s">
        <v>46</v>
      </c>
      <c r="I28" s="37"/>
      <c r="J28" s="1"/>
    </row>
    <row r="29" spans="1:10" ht="39.75" customHeight="1" x14ac:dyDescent="0.25">
      <c r="A29" s="53">
        <v>8</v>
      </c>
      <c r="B29" s="25" t="s">
        <v>45</v>
      </c>
      <c r="C29" s="26">
        <f t="shared" si="0"/>
        <v>190.5</v>
      </c>
      <c r="D29" s="26">
        <f>152+38.5</f>
        <v>190.5</v>
      </c>
      <c r="E29" s="27">
        <v>0</v>
      </c>
      <c r="F29" s="52" t="s">
        <v>36</v>
      </c>
      <c r="G29" s="8"/>
      <c r="H29" s="37" t="s">
        <v>46</v>
      </c>
      <c r="I29" s="37"/>
      <c r="J29" s="1"/>
    </row>
    <row r="30" spans="1:10" ht="39.75" customHeight="1" x14ac:dyDescent="0.25">
      <c r="A30" s="53">
        <v>9</v>
      </c>
      <c r="B30" s="25" t="s">
        <v>48</v>
      </c>
      <c r="C30" s="26">
        <f t="shared" si="0"/>
        <v>35</v>
      </c>
      <c r="D30" s="26">
        <v>35</v>
      </c>
      <c r="E30" s="27">
        <v>0</v>
      </c>
      <c r="F30" s="52" t="s">
        <v>36</v>
      </c>
      <c r="G30" s="8"/>
      <c r="H30" s="37" t="s">
        <v>33</v>
      </c>
      <c r="I30" s="37"/>
      <c r="J30" s="1"/>
    </row>
    <row r="31" spans="1:10" ht="39.75" customHeight="1" x14ac:dyDescent="0.25">
      <c r="A31" s="53">
        <v>10</v>
      </c>
      <c r="B31" s="25" t="s">
        <v>49</v>
      </c>
      <c r="C31" s="26">
        <f t="shared" si="0"/>
        <v>15</v>
      </c>
      <c r="D31" s="26">
        <v>15</v>
      </c>
      <c r="E31" s="27">
        <v>0</v>
      </c>
      <c r="F31" s="52" t="s">
        <v>36</v>
      </c>
      <c r="G31" s="8"/>
      <c r="H31" s="37" t="s">
        <v>33</v>
      </c>
      <c r="I31" s="37"/>
      <c r="J31" s="1"/>
    </row>
    <row r="32" spans="1:10" ht="64.5" customHeight="1" x14ac:dyDescent="0.25">
      <c r="A32" s="53">
        <v>11</v>
      </c>
      <c r="B32" s="25" t="s">
        <v>51</v>
      </c>
      <c r="C32" s="26">
        <f t="shared" si="0"/>
        <v>37.9</v>
      </c>
      <c r="D32" s="26">
        <v>37.9</v>
      </c>
      <c r="E32" s="27">
        <v>0</v>
      </c>
      <c r="F32" s="52" t="s">
        <v>36</v>
      </c>
      <c r="G32" s="8"/>
      <c r="H32" s="37" t="s">
        <v>33</v>
      </c>
      <c r="I32" s="37"/>
      <c r="J32" s="1"/>
    </row>
    <row r="33" spans="1:10" ht="56.25" customHeight="1" x14ac:dyDescent="0.25">
      <c r="A33" s="53">
        <v>12</v>
      </c>
      <c r="B33" s="25" t="s">
        <v>52</v>
      </c>
      <c r="C33" s="26">
        <f t="shared" si="0"/>
        <v>511.4</v>
      </c>
      <c r="D33" s="26">
        <v>511.4</v>
      </c>
      <c r="E33" s="27">
        <v>0</v>
      </c>
      <c r="F33" s="52" t="s">
        <v>36</v>
      </c>
      <c r="G33" s="8"/>
      <c r="H33" s="37" t="s">
        <v>33</v>
      </c>
      <c r="I33" s="37"/>
      <c r="J33" s="1"/>
    </row>
    <row r="34" spans="1:10" ht="64.5" customHeight="1" x14ac:dyDescent="0.25">
      <c r="A34" s="53">
        <v>13</v>
      </c>
      <c r="B34" s="25" t="s">
        <v>53</v>
      </c>
      <c r="C34" s="26">
        <f t="shared" si="0"/>
        <v>40</v>
      </c>
      <c r="D34" s="26">
        <v>40</v>
      </c>
      <c r="E34" s="27">
        <v>0</v>
      </c>
      <c r="F34" s="52" t="s">
        <v>36</v>
      </c>
      <c r="G34" s="8"/>
      <c r="H34" s="37" t="s">
        <v>33</v>
      </c>
      <c r="I34" s="37"/>
      <c r="J34" s="1"/>
    </row>
    <row r="35" spans="1:10" ht="80.25" customHeight="1" x14ac:dyDescent="0.25">
      <c r="A35" s="53">
        <v>14</v>
      </c>
      <c r="B35" s="25" t="s">
        <v>54</v>
      </c>
      <c r="C35" s="26">
        <f t="shared" si="0"/>
        <v>100</v>
      </c>
      <c r="D35" s="26">
        <v>100</v>
      </c>
      <c r="E35" s="27">
        <v>0</v>
      </c>
      <c r="F35" s="52" t="s">
        <v>36</v>
      </c>
      <c r="G35" s="8"/>
      <c r="H35" s="37" t="s">
        <v>33</v>
      </c>
      <c r="I35" s="37"/>
      <c r="J35" s="1"/>
    </row>
    <row r="36" spans="1:10" ht="48.75" customHeight="1" x14ac:dyDescent="0.25">
      <c r="A36" s="53">
        <v>15</v>
      </c>
      <c r="B36" s="25" t="s">
        <v>55</v>
      </c>
      <c r="C36" s="26">
        <f t="shared" si="0"/>
        <v>30</v>
      </c>
      <c r="D36" s="26">
        <v>30</v>
      </c>
      <c r="E36" s="27">
        <v>0</v>
      </c>
      <c r="F36" s="52" t="s">
        <v>36</v>
      </c>
      <c r="G36" s="8"/>
      <c r="H36" s="37" t="s">
        <v>33</v>
      </c>
      <c r="I36" s="37"/>
      <c r="J36" s="1"/>
    </row>
    <row r="37" spans="1:10" ht="40.5" customHeight="1" x14ac:dyDescent="0.25">
      <c r="A37" s="53">
        <v>16</v>
      </c>
      <c r="B37" s="25" t="s">
        <v>82</v>
      </c>
      <c r="C37" s="26">
        <f t="shared" si="0"/>
        <v>10</v>
      </c>
      <c r="D37" s="26">
        <v>10</v>
      </c>
      <c r="E37" s="27">
        <v>0</v>
      </c>
      <c r="F37" s="52" t="s">
        <v>36</v>
      </c>
      <c r="G37" s="8"/>
      <c r="H37" s="37" t="s">
        <v>33</v>
      </c>
      <c r="I37" s="37"/>
      <c r="J37" s="1"/>
    </row>
    <row r="38" spans="1:10" ht="40.5" customHeight="1" x14ac:dyDescent="0.25">
      <c r="A38" s="53">
        <v>17</v>
      </c>
      <c r="B38" s="25" t="s">
        <v>56</v>
      </c>
      <c r="C38" s="26">
        <f t="shared" si="0"/>
        <v>10</v>
      </c>
      <c r="D38" s="26">
        <v>10</v>
      </c>
      <c r="E38" s="27">
        <v>0</v>
      </c>
      <c r="F38" s="52" t="s">
        <v>36</v>
      </c>
      <c r="G38" s="8"/>
      <c r="H38" s="37" t="s">
        <v>33</v>
      </c>
      <c r="I38" s="37"/>
      <c r="J38" s="1"/>
    </row>
    <row r="39" spans="1:10" ht="40.5" customHeight="1" x14ac:dyDescent="0.25">
      <c r="A39" s="53">
        <v>18</v>
      </c>
      <c r="B39" s="25" t="s">
        <v>57</v>
      </c>
      <c r="C39" s="26">
        <f t="shared" si="0"/>
        <v>250</v>
      </c>
      <c r="D39" s="26">
        <v>250</v>
      </c>
      <c r="E39" s="27">
        <v>0</v>
      </c>
      <c r="F39" s="52" t="s">
        <v>36</v>
      </c>
      <c r="G39" s="8"/>
      <c r="H39" s="37" t="s">
        <v>33</v>
      </c>
      <c r="I39" s="37"/>
      <c r="J39" s="1"/>
    </row>
    <row r="40" spans="1:10" ht="40.5" customHeight="1" x14ac:dyDescent="0.25">
      <c r="A40" s="53">
        <v>19</v>
      </c>
      <c r="B40" s="25" t="s">
        <v>58</v>
      </c>
      <c r="C40" s="26">
        <f t="shared" si="0"/>
        <v>45</v>
      </c>
      <c r="D40" s="26">
        <v>45</v>
      </c>
      <c r="E40" s="27">
        <v>0</v>
      </c>
      <c r="F40" s="52" t="s">
        <v>36</v>
      </c>
      <c r="G40" s="8"/>
      <c r="H40" s="37" t="s">
        <v>33</v>
      </c>
      <c r="I40" s="37"/>
      <c r="J40" s="1"/>
    </row>
    <row r="41" spans="1:10" ht="40.5" customHeight="1" x14ac:dyDescent="0.25">
      <c r="A41" s="53">
        <v>20</v>
      </c>
      <c r="B41" s="25" t="s">
        <v>59</v>
      </c>
      <c r="C41" s="26">
        <f t="shared" si="0"/>
        <v>40.5</v>
      </c>
      <c r="D41" s="26">
        <v>40.5</v>
      </c>
      <c r="E41" s="27">
        <v>0</v>
      </c>
      <c r="F41" s="52" t="s">
        <v>36</v>
      </c>
      <c r="G41" s="8"/>
      <c r="H41" s="37" t="s">
        <v>33</v>
      </c>
      <c r="I41" s="37"/>
      <c r="J41" s="1"/>
    </row>
    <row r="42" spans="1:10" ht="40.5" customHeight="1" x14ac:dyDescent="0.25">
      <c r="A42" s="53">
        <v>21</v>
      </c>
      <c r="B42" s="25" t="s">
        <v>60</v>
      </c>
      <c r="C42" s="26">
        <f t="shared" si="0"/>
        <v>10</v>
      </c>
      <c r="D42" s="26">
        <v>10</v>
      </c>
      <c r="E42" s="27">
        <v>0</v>
      </c>
      <c r="F42" s="52" t="s">
        <v>36</v>
      </c>
      <c r="G42" s="8"/>
      <c r="H42" s="37" t="s">
        <v>33</v>
      </c>
      <c r="I42" s="37"/>
      <c r="J42" s="1"/>
    </row>
    <row r="43" spans="1:10" ht="40.5" customHeight="1" x14ac:dyDescent="0.25">
      <c r="A43" s="53">
        <v>22</v>
      </c>
      <c r="B43" s="25" t="s">
        <v>61</v>
      </c>
      <c r="C43" s="26">
        <f t="shared" si="0"/>
        <v>10.1</v>
      </c>
      <c r="D43" s="26">
        <v>10.1</v>
      </c>
      <c r="E43" s="27">
        <v>0</v>
      </c>
      <c r="F43" s="52" t="s">
        <v>36</v>
      </c>
      <c r="G43" s="8"/>
      <c r="H43" s="37" t="s">
        <v>33</v>
      </c>
      <c r="I43" s="37"/>
      <c r="J43" s="1"/>
    </row>
    <row r="44" spans="1:10" ht="40.5" customHeight="1" x14ac:dyDescent="0.25">
      <c r="A44" s="53">
        <v>23</v>
      </c>
      <c r="B44" s="25" t="s">
        <v>62</v>
      </c>
      <c r="C44" s="26">
        <f t="shared" si="0"/>
        <v>56.4</v>
      </c>
      <c r="D44" s="26">
        <v>56.4</v>
      </c>
      <c r="E44" s="27">
        <v>0</v>
      </c>
      <c r="F44" s="52" t="s">
        <v>36</v>
      </c>
      <c r="G44" s="8"/>
      <c r="H44" s="37" t="s">
        <v>33</v>
      </c>
      <c r="I44" s="37"/>
      <c r="J44" s="1"/>
    </row>
    <row r="45" spans="1:10" ht="40.5" customHeight="1" x14ac:dyDescent="0.25">
      <c r="A45" s="53">
        <v>24</v>
      </c>
      <c r="B45" s="25" t="s">
        <v>63</v>
      </c>
      <c r="C45" s="26">
        <f t="shared" si="0"/>
        <v>10</v>
      </c>
      <c r="D45" s="26">
        <v>10</v>
      </c>
      <c r="E45" s="27">
        <v>0</v>
      </c>
      <c r="F45" s="52" t="s">
        <v>36</v>
      </c>
      <c r="G45" s="8"/>
      <c r="H45" s="37" t="s">
        <v>33</v>
      </c>
      <c r="I45" s="37"/>
      <c r="J45" s="1"/>
    </row>
    <row r="46" spans="1:10" ht="40.5" customHeight="1" x14ac:dyDescent="0.25">
      <c r="A46" s="53">
        <v>25</v>
      </c>
      <c r="B46" s="25" t="s">
        <v>64</v>
      </c>
      <c r="C46" s="26">
        <f t="shared" si="0"/>
        <v>25</v>
      </c>
      <c r="D46" s="26">
        <v>25</v>
      </c>
      <c r="E46" s="27">
        <v>0</v>
      </c>
      <c r="F46" s="52" t="s">
        <v>36</v>
      </c>
      <c r="G46" s="8"/>
      <c r="H46" s="37" t="s">
        <v>33</v>
      </c>
      <c r="I46" s="37"/>
      <c r="J46" s="1"/>
    </row>
    <row r="47" spans="1:10" ht="40.5" customHeight="1" x14ac:dyDescent="0.25">
      <c r="A47" s="53">
        <v>26</v>
      </c>
      <c r="B47" s="25" t="s">
        <v>65</v>
      </c>
      <c r="C47" s="26">
        <f t="shared" si="0"/>
        <v>52.6</v>
      </c>
      <c r="D47" s="26">
        <v>52.6</v>
      </c>
      <c r="E47" s="27">
        <v>0</v>
      </c>
      <c r="F47" s="52" t="s">
        <v>36</v>
      </c>
      <c r="G47" s="8"/>
      <c r="H47" s="37" t="s">
        <v>33</v>
      </c>
      <c r="I47" s="37"/>
      <c r="J47" s="1"/>
    </row>
    <row r="48" spans="1:10" ht="40.5" customHeight="1" x14ac:dyDescent="0.25">
      <c r="A48" s="53">
        <v>27</v>
      </c>
      <c r="B48" s="25" t="s">
        <v>66</v>
      </c>
      <c r="C48" s="26">
        <f t="shared" si="0"/>
        <v>100</v>
      </c>
      <c r="D48" s="26">
        <v>100</v>
      </c>
      <c r="E48" s="27">
        <v>0</v>
      </c>
      <c r="F48" s="52" t="s">
        <v>36</v>
      </c>
      <c r="G48" s="8"/>
      <c r="H48" s="37" t="s">
        <v>33</v>
      </c>
      <c r="I48" s="37"/>
      <c r="J48" s="1"/>
    </row>
    <row r="49" spans="1:10" ht="40.5" customHeight="1" x14ac:dyDescent="0.25">
      <c r="A49" s="53">
        <v>28</v>
      </c>
      <c r="B49" s="25" t="s">
        <v>67</v>
      </c>
      <c r="C49" s="26">
        <f t="shared" si="0"/>
        <v>50</v>
      </c>
      <c r="D49" s="26">
        <v>50</v>
      </c>
      <c r="E49" s="27">
        <v>0</v>
      </c>
      <c r="F49" s="52" t="s">
        <v>36</v>
      </c>
      <c r="G49" s="8"/>
      <c r="H49" s="37" t="s">
        <v>33</v>
      </c>
      <c r="I49" s="37"/>
      <c r="J49" s="1"/>
    </row>
    <row r="50" spans="1:10" ht="40.5" customHeight="1" x14ac:dyDescent="0.25">
      <c r="A50" s="53">
        <v>29</v>
      </c>
      <c r="B50" s="25" t="s">
        <v>68</v>
      </c>
      <c r="C50" s="26">
        <f t="shared" si="0"/>
        <v>15</v>
      </c>
      <c r="D50" s="26">
        <v>15</v>
      </c>
      <c r="E50" s="27">
        <v>0</v>
      </c>
      <c r="F50" s="52" t="s">
        <v>36</v>
      </c>
      <c r="G50" s="8"/>
      <c r="H50" s="37" t="s">
        <v>33</v>
      </c>
      <c r="I50" s="37"/>
      <c r="J50" s="1"/>
    </row>
    <row r="51" spans="1:10" ht="54.75" customHeight="1" x14ac:dyDescent="0.25">
      <c r="A51" s="53">
        <v>30</v>
      </c>
      <c r="B51" s="25" t="s">
        <v>70</v>
      </c>
      <c r="C51" s="26">
        <f t="shared" si="0"/>
        <v>98</v>
      </c>
      <c r="D51" s="26">
        <v>98</v>
      </c>
      <c r="E51" s="27">
        <v>0</v>
      </c>
      <c r="F51" s="52" t="s">
        <v>36</v>
      </c>
      <c r="G51" s="8"/>
      <c r="H51" s="37" t="s">
        <v>33</v>
      </c>
      <c r="I51" s="37"/>
      <c r="J51" s="1"/>
    </row>
    <row r="52" spans="1:10" ht="40.5" customHeight="1" x14ac:dyDescent="0.25">
      <c r="A52" s="53">
        <v>31</v>
      </c>
      <c r="B52" s="25" t="s">
        <v>69</v>
      </c>
      <c r="C52" s="26">
        <f t="shared" si="0"/>
        <v>8</v>
      </c>
      <c r="D52" s="26">
        <v>8</v>
      </c>
      <c r="E52" s="27">
        <v>0</v>
      </c>
      <c r="F52" s="52" t="s">
        <v>36</v>
      </c>
      <c r="G52" s="8"/>
      <c r="H52" s="37" t="s">
        <v>33</v>
      </c>
      <c r="I52" s="37"/>
      <c r="J52" s="1"/>
    </row>
    <row r="53" spans="1:10" ht="53.25" customHeight="1" x14ac:dyDescent="0.25">
      <c r="A53" s="53">
        <v>32</v>
      </c>
      <c r="B53" s="25" t="s">
        <v>71</v>
      </c>
      <c r="C53" s="26">
        <f t="shared" si="0"/>
        <v>753.5</v>
      </c>
      <c r="D53" s="26">
        <v>753.5</v>
      </c>
      <c r="E53" s="27">
        <v>0</v>
      </c>
      <c r="F53" s="52" t="s">
        <v>36</v>
      </c>
      <c r="G53" s="8"/>
      <c r="H53" s="37" t="s">
        <v>33</v>
      </c>
      <c r="I53" s="37"/>
      <c r="J53" s="1"/>
    </row>
    <row r="54" spans="1:10" ht="53.25" customHeight="1" x14ac:dyDescent="0.25">
      <c r="A54" s="96" t="s">
        <v>72</v>
      </c>
      <c r="B54" s="97"/>
      <c r="C54" s="39">
        <f>SUM(C22:C53)</f>
        <v>4275.7999999999993</v>
      </c>
      <c r="D54" s="39">
        <f t="shared" ref="D54:E54" si="1">SUM(D22:D53)</f>
        <v>4275.7999999999993</v>
      </c>
      <c r="E54" s="39">
        <f t="shared" si="1"/>
        <v>0</v>
      </c>
      <c r="F54" s="52"/>
      <c r="G54" s="8"/>
      <c r="H54" s="37"/>
      <c r="I54" s="37"/>
      <c r="J54" s="1"/>
    </row>
    <row r="55" spans="1:10" ht="19.5" customHeight="1" x14ac:dyDescent="0.25">
      <c r="A55" s="111" t="s">
        <v>74</v>
      </c>
      <c r="B55" s="112"/>
      <c r="C55" s="112"/>
      <c r="D55" s="112"/>
      <c r="E55" s="112"/>
      <c r="F55" s="112"/>
      <c r="G55" s="112"/>
      <c r="H55" s="112"/>
      <c r="I55" s="113"/>
      <c r="J55" s="1"/>
    </row>
    <row r="56" spans="1:10" ht="33.75" customHeight="1" x14ac:dyDescent="0.25">
      <c r="A56" s="111" t="s">
        <v>75</v>
      </c>
      <c r="B56" s="112"/>
      <c r="C56" s="112"/>
      <c r="D56" s="112"/>
      <c r="E56" s="112"/>
      <c r="F56" s="112"/>
      <c r="G56" s="112"/>
      <c r="H56" s="112"/>
      <c r="I56" s="113"/>
      <c r="J56" s="1"/>
    </row>
    <row r="57" spans="1:10" ht="41.25" customHeight="1" x14ac:dyDescent="0.25">
      <c r="A57" s="42">
        <v>1</v>
      </c>
      <c r="B57" s="42" t="s">
        <v>73</v>
      </c>
      <c r="C57" s="26">
        <f t="shared" ref="C57:C66" si="2">D57+E57</f>
        <v>27.8</v>
      </c>
      <c r="D57" s="26">
        <v>27.8</v>
      </c>
      <c r="E57" s="26">
        <v>0</v>
      </c>
      <c r="F57" s="52" t="s">
        <v>36</v>
      </c>
      <c r="G57" s="54"/>
      <c r="H57" s="37" t="s">
        <v>33</v>
      </c>
      <c r="I57" s="37"/>
      <c r="J57" s="1"/>
    </row>
    <row r="58" spans="1:10" ht="45" customHeight="1" x14ac:dyDescent="0.25">
      <c r="A58" s="42">
        <v>2</v>
      </c>
      <c r="B58" s="42" t="s">
        <v>50</v>
      </c>
      <c r="C58" s="26">
        <f t="shared" si="2"/>
        <v>9.6</v>
      </c>
      <c r="D58" s="26">
        <v>9.6</v>
      </c>
      <c r="E58" s="26">
        <v>0</v>
      </c>
      <c r="F58" s="52" t="s">
        <v>36</v>
      </c>
      <c r="G58" s="54"/>
      <c r="H58" s="37" t="s">
        <v>33</v>
      </c>
      <c r="I58" s="37"/>
      <c r="J58" s="1"/>
    </row>
    <row r="59" spans="1:10" ht="45" customHeight="1" x14ac:dyDescent="0.25">
      <c r="A59" s="42">
        <v>3</v>
      </c>
      <c r="B59" s="42" t="s">
        <v>77</v>
      </c>
      <c r="C59" s="26">
        <f t="shared" si="2"/>
        <v>249</v>
      </c>
      <c r="D59" s="26">
        <v>249</v>
      </c>
      <c r="E59" s="26">
        <v>0</v>
      </c>
      <c r="F59" s="52" t="s">
        <v>36</v>
      </c>
      <c r="G59" s="54"/>
      <c r="H59" s="37" t="s">
        <v>33</v>
      </c>
      <c r="I59" s="37"/>
      <c r="J59" s="1"/>
    </row>
    <row r="60" spans="1:10" ht="45" customHeight="1" x14ac:dyDescent="0.25">
      <c r="A60" s="42">
        <v>4</v>
      </c>
      <c r="B60" s="42" t="s">
        <v>76</v>
      </c>
      <c r="C60" s="26">
        <f t="shared" si="2"/>
        <v>244.8</v>
      </c>
      <c r="D60" s="26">
        <v>244.8</v>
      </c>
      <c r="E60" s="26">
        <v>0</v>
      </c>
      <c r="F60" s="52" t="s">
        <v>36</v>
      </c>
      <c r="G60" s="54"/>
      <c r="H60" s="37" t="s">
        <v>33</v>
      </c>
      <c r="I60" s="37"/>
      <c r="J60" s="1"/>
    </row>
    <row r="61" spans="1:10" ht="45" customHeight="1" x14ac:dyDescent="0.25">
      <c r="A61" s="42">
        <v>5</v>
      </c>
      <c r="B61" s="42" t="s">
        <v>78</v>
      </c>
      <c r="C61" s="26">
        <f t="shared" si="2"/>
        <v>5</v>
      </c>
      <c r="D61" s="26">
        <v>5</v>
      </c>
      <c r="E61" s="26">
        <v>0</v>
      </c>
      <c r="F61" s="52" t="s">
        <v>36</v>
      </c>
      <c r="G61" s="54"/>
      <c r="H61" s="37" t="s">
        <v>33</v>
      </c>
      <c r="I61" s="37"/>
      <c r="J61" s="1"/>
    </row>
    <row r="62" spans="1:10" ht="45" customHeight="1" x14ac:dyDescent="0.25">
      <c r="A62" s="42">
        <v>6</v>
      </c>
      <c r="B62" s="42" t="s">
        <v>79</v>
      </c>
      <c r="C62" s="26">
        <f t="shared" si="2"/>
        <v>95</v>
      </c>
      <c r="D62" s="26">
        <v>95</v>
      </c>
      <c r="E62" s="26">
        <v>0</v>
      </c>
      <c r="F62" s="52" t="s">
        <v>36</v>
      </c>
      <c r="G62" s="54"/>
      <c r="H62" s="37" t="s">
        <v>33</v>
      </c>
      <c r="I62" s="37"/>
      <c r="J62" s="1"/>
    </row>
    <row r="63" spans="1:10" ht="57.75" customHeight="1" x14ac:dyDescent="0.25">
      <c r="A63" s="42">
        <v>7</v>
      </c>
      <c r="B63" s="42" t="s">
        <v>80</v>
      </c>
      <c r="C63" s="26">
        <f t="shared" si="2"/>
        <v>16</v>
      </c>
      <c r="D63" s="26">
        <v>16</v>
      </c>
      <c r="E63" s="26">
        <v>0</v>
      </c>
      <c r="F63" s="52" t="s">
        <v>36</v>
      </c>
      <c r="G63" s="54"/>
      <c r="H63" s="37" t="s">
        <v>33</v>
      </c>
      <c r="I63" s="37"/>
      <c r="J63" s="1"/>
    </row>
    <row r="64" spans="1:10" ht="40.5" customHeight="1" x14ac:dyDescent="0.25">
      <c r="A64" s="42">
        <v>8</v>
      </c>
      <c r="B64" s="42" t="s">
        <v>81</v>
      </c>
      <c r="C64" s="26">
        <f t="shared" si="2"/>
        <v>6.5</v>
      </c>
      <c r="D64" s="26">
        <v>6.5</v>
      </c>
      <c r="E64" s="26">
        <v>0</v>
      </c>
      <c r="F64" s="52" t="s">
        <v>36</v>
      </c>
      <c r="G64" s="54"/>
      <c r="H64" s="37" t="s">
        <v>33</v>
      </c>
      <c r="I64" s="37"/>
      <c r="J64" s="1"/>
    </row>
    <row r="65" spans="1:10" ht="40.5" customHeight="1" x14ac:dyDescent="0.25">
      <c r="A65" s="42">
        <v>9</v>
      </c>
      <c r="B65" s="42" t="s">
        <v>83</v>
      </c>
      <c r="C65" s="26">
        <f t="shared" si="2"/>
        <v>83.9</v>
      </c>
      <c r="D65" s="26">
        <v>83.9</v>
      </c>
      <c r="E65" s="26">
        <v>0</v>
      </c>
      <c r="F65" s="52" t="s">
        <v>36</v>
      </c>
      <c r="G65" s="54"/>
      <c r="H65" s="37" t="s">
        <v>33</v>
      </c>
      <c r="I65" s="37"/>
      <c r="J65" s="1"/>
    </row>
    <row r="66" spans="1:10" ht="40.5" customHeight="1" x14ac:dyDescent="0.25">
      <c r="A66" s="42">
        <v>10</v>
      </c>
      <c r="B66" s="42" t="s">
        <v>84</v>
      </c>
      <c r="C66" s="26">
        <f t="shared" si="2"/>
        <v>329.8</v>
      </c>
      <c r="D66" s="26">
        <v>329.8</v>
      </c>
      <c r="E66" s="26">
        <v>0</v>
      </c>
      <c r="F66" s="52" t="s">
        <v>36</v>
      </c>
      <c r="G66" s="54"/>
      <c r="H66" s="37" t="s">
        <v>33</v>
      </c>
      <c r="I66" s="37"/>
      <c r="J66" s="1"/>
    </row>
    <row r="67" spans="1:10" ht="40.5" customHeight="1" x14ac:dyDescent="0.25">
      <c r="A67" s="96" t="s">
        <v>85</v>
      </c>
      <c r="B67" s="97"/>
      <c r="C67" s="39">
        <f>SUM(C57:C66)</f>
        <v>1067.4000000000001</v>
      </c>
      <c r="D67" s="39">
        <f t="shared" ref="D67:E67" si="3">SUM(D57:D66)</f>
        <v>1067.4000000000001</v>
      </c>
      <c r="E67" s="39">
        <f t="shared" si="3"/>
        <v>0</v>
      </c>
      <c r="F67" s="52"/>
      <c r="G67" s="54"/>
      <c r="H67" s="37"/>
      <c r="I67" s="37"/>
      <c r="J67" s="1"/>
    </row>
    <row r="68" spans="1:10" ht="40.5" customHeight="1" x14ac:dyDescent="0.25">
      <c r="A68" s="114" t="s">
        <v>137</v>
      </c>
      <c r="B68" s="115"/>
      <c r="C68" s="115"/>
      <c r="D68" s="115"/>
      <c r="E68" s="115"/>
      <c r="F68" s="115"/>
      <c r="G68" s="115"/>
      <c r="H68" s="115"/>
      <c r="I68" s="116"/>
      <c r="J68" s="1"/>
    </row>
    <row r="69" spans="1:10" ht="57" customHeight="1" x14ac:dyDescent="0.25">
      <c r="A69" s="42">
        <v>1</v>
      </c>
      <c r="B69" s="42" t="s">
        <v>100</v>
      </c>
      <c r="C69" s="26">
        <f t="shared" ref="C69:C87" si="4">D69+E69</f>
        <v>11.8</v>
      </c>
      <c r="D69" s="42">
        <v>11.8</v>
      </c>
      <c r="E69" s="42">
        <v>0</v>
      </c>
      <c r="F69" s="42">
        <v>2023</v>
      </c>
      <c r="G69" s="42"/>
      <c r="H69" s="37" t="s">
        <v>101</v>
      </c>
      <c r="I69" s="42"/>
      <c r="J69" s="1"/>
    </row>
    <row r="70" spans="1:10" ht="57" customHeight="1" x14ac:dyDescent="0.25">
      <c r="A70" s="42">
        <v>2</v>
      </c>
      <c r="B70" s="59" t="s">
        <v>102</v>
      </c>
      <c r="C70" s="26">
        <f t="shared" si="4"/>
        <v>60</v>
      </c>
      <c r="D70" s="61">
        <v>60</v>
      </c>
      <c r="E70" s="42">
        <v>0</v>
      </c>
      <c r="F70" s="42">
        <v>2023</v>
      </c>
      <c r="G70" s="42"/>
      <c r="H70" s="37" t="s">
        <v>99</v>
      </c>
      <c r="I70" s="42"/>
      <c r="J70" s="1"/>
    </row>
    <row r="71" spans="1:10" ht="40.5" customHeight="1" x14ac:dyDescent="0.25">
      <c r="A71" s="42">
        <v>3</v>
      </c>
      <c r="B71" s="59" t="s">
        <v>87</v>
      </c>
      <c r="C71" s="26">
        <f t="shared" si="4"/>
        <v>10</v>
      </c>
      <c r="D71" s="26">
        <v>10</v>
      </c>
      <c r="E71" s="26">
        <v>0</v>
      </c>
      <c r="F71" s="52" t="s">
        <v>36</v>
      </c>
      <c r="G71" s="54"/>
      <c r="H71" s="37" t="s">
        <v>98</v>
      </c>
      <c r="I71" s="37"/>
      <c r="J71" s="1"/>
    </row>
    <row r="72" spans="1:10" ht="40.5" customHeight="1" x14ac:dyDescent="0.25">
      <c r="A72" s="42">
        <v>4</v>
      </c>
      <c r="B72" s="42" t="s">
        <v>88</v>
      </c>
      <c r="C72" s="26">
        <f t="shared" si="4"/>
        <v>20</v>
      </c>
      <c r="D72" s="26">
        <v>20</v>
      </c>
      <c r="E72" s="26">
        <v>0</v>
      </c>
      <c r="F72" s="52" t="s">
        <v>36</v>
      </c>
      <c r="G72" s="54"/>
      <c r="H72" s="37" t="s">
        <v>104</v>
      </c>
      <c r="I72" s="37"/>
      <c r="J72" s="1"/>
    </row>
    <row r="73" spans="1:10" ht="40.5" customHeight="1" x14ac:dyDescent="0.25">
      <c r="A73" s="42">
        <v>5</v>
      </c>
      <c r="B73" s="42" t="s">
        <v>89</v>
      </c>
      <c r="C73" s="26">
        <f t="shared" si="4"/>
        <v>35</v>
      </c>
      <c r="D73" s="26">
        <v>35</v>
      </c>
      <c r="E73" s="26">
        <v>0</v>
      </c>
      <c r="F73" s="52" t="s">
        <v>36</v>
      </c>
      <c r="G73" s="54"/>
      <c r="H73" s="37" t="s">
        <v>103</v>
      </c>
      <c r="I73" s="37"/>
      <c r="J73" s="1"/>
    </row>
    <row r="74" spans="1:10" ht="68.25" customHeight="1" x14ac:dyDescent="0.25">
      <c r="A74" s="42">
        <v>6</v>
      </c>
      <c r="B74" s="42" t="s">
        <v>90</v>
      </c>
      <c r="C74" s="26">
        <f t="shared" si="4"/>
        <v>175</v>
      </c>
      <c r="D74" s="26">
        <v>175</v>
      </c>
      <c r="E74" s="26">
        <v>0</v>
      </c>
      <c r="F74" s="52" t="s">
        <v>36</v>
      </c>
      <c r="G74" s="54"/>
      <c r="H74" s="37" t="s">
        <v>98</v>
      </c>
      <c r="I74" s="37"/>
      <c r="J74" s="1"/>
    </row>
    <row r="75" spans="1:10" ht="40.5" customHeight="1" x14ac:dyDescent="0.25">
      <c r="A75" s="42">
        <v>7</v>
      </c>
      <c r="B75" s="42" t="s">
        <v>91</v>
      </c>
      <c r="C75" s="26">
        <f t="shared" si="4"/>
        <v>6</v>
      </c>
      <c r="D75" s="26">
        <v>6</v>
      </c>
      <c r="E75" s="26">
        <v>0</v>
      </c>
      <c r="F75" s="52" t="s">
        <v>36</v>
      </c>
      <c r="G75" s="54"/>
      <c r="H75" s="37" t="s">
        <v>98</v>
      </c>
      <c r="I75" s="37"/>
      <c r="J75" s="1"/>
    </row>
    <row r="76" spans="1:10" ht="81.75" customHeight="1" x14ac:dyDescent="0.25">
      <c r="A76" s="42">
        <v>8</v>
      </c>
      <c r="B76" s="42" t="s">
        <v>54</v>
      </c>
      <c r="C76" s="26">
        <f t="shared" si="4"/>
        <v>108.3</v>
      </c>
      <c r="D76" s="26">
        <v>108.3</v>
      </c>
      <c r="E76" s="26">
        <v>0</v>
      </c>
      <c r="F76" s="52" t="s">
        <v>36</v>
      </c>
      <c r="G76" s="54"/>
      <c r="H76" s="37" t="s">
        <v>98</v>
      </c>
      <c r="I76" s="37"/>
      <c r="J76" s="1"/>
    </row>
    <row r="77" spans="1:10" ht="39.75" customHeight="1" x14ac:dyDescent="0.25">
      <c r="A77" s="42">
        <v>9</v>
      </c>
      <c r="B77" s="42" t="s">
        <v>92</v>
      </c>
      <c r="C77" s="26">
        <f t="shared" si="4"/>
        <v>11.5</v>
      </c>
      <c r="D77" s="26">
        <v>11.5</v>
      </c>
      <c r="E77" s="26">
        <v>0</v>
      </c>
      <c r="F77" s="52" t="s">
        <v>36</v>
      </c>
      <c r="G77" s="54"/>
      <c r="H77" s="37" t="s">
        <v>98</v>
      </c>
      <c r="I77" s="37"/>
      <c r="J77" s="1"/>
    </row>
    <row r="78" spans="1:10" ht="39.75" customHeight="1" x14ac:dyDescent="0.25">
      <c r="A78" s="42">
        <v>10</v>
      </c>
      <c r="B78" s="42" t="s">
        <v>93</v>
      </c>
      <c r="C78" s="26">
        <f t="shared" si="4"/>
        <v>2.5</v>
      </c>
      <c r="D78" s="26">
        <v>2.5</v>
      </c>
      <c r="E78" s="26">
        <v>0</v>
      </c>
      <c r="F78" s="52" t="s">
        <v>36</v>
      </c>
      <c r="G78" s="54"/>
      <c r="H78" s="37" t="s">
        <v>134</v>
      </c>
      <c r="I78" s="37"/>
      <c r="J78" s="1"/>
    </row>
    <row r="79" spans="1:10" ht="39.75" customHeight="1" x14ac:dyDescent="0.25">
      <c r="A79" s="42">
        <v>11</v>
      </c>
      <c r="B79" s="42" t="s">
        <v>94</v>
      </c>
      <c r="C79" s="26">
        <f t="shared" si="4"/>
        <v>60</v>
      </c>
      <c r="D79" s="26">
        <v>60</v>
      </c>
      <c r="E79" s="26">
        <v>0</v>
      </c>
      <c r="F79" s="52" t="s">
        <v>36</v>
      </c>
      <c r="G79" s="54"/>
      <c r="H79" s="37" t="s">
        <v>135</v>
      </c>
      <c r="I79" s="37"/>
      <c r="J79" s="1"/>
    </row>
    <row r="80" spans="1:10" ht="39.75" customHeight="1" x14ac:dyDescent="0.25">
      <c r="A80" s="42">
        <v>12</v>
      </c>
      <c r="B80" s="42" t="s">
        <v>58</v>
      </c>
      <c r="C80" s="26">
        <f t="shared" si="4"/>
        <v>50</v>
      </c>
      <c r="D80" s="26">
        <v>50</v>
      </c>
      <c r="E80" s="26">
        <v>0</v>
      </c>
      <c r="F80" s="52" t="s">
        <v>36</v>
      </c>
      <c r="G80" s="54"/>
      <c r="H80" s="37" t="s">
        <v>98</v>
      </c>
      <c r="I80" s="37"/>
      <c r="J80" s="1"/>
    </row>
    <row r="81" spans="1:10" ht="39.75" customHeight="1" x14ac:dyDescent="0.25">
      <c r="A81" s="42">
        <v>13</v>
      </c>
      <c r="B81" s="42" t="s">
        <v>59</v>
      </c>
      <c r="C81" s="26">
        <f t="shared" si="4"/>
        <v>25</v>
      </c>
      <c r="D81" s="26">
        <v>25</v>
      </c>
      <c r="E81" s="26">
        <v>0</v>
      </c>
      <c r="F81" s="52" t="s">
        <v>36</v>
      </c>
      <c r="G81" s="54"/>
      <c r="H81" s="37" t="s">
        <v>98</v>
      </c>
      <c r="I81" s="37"/>
      <c r="J81" s="1"/>
    </row>
    <row r="82" spans="1:10" ht="39.75" customHeight="1" x14ac:dyDescent="0.25">
      <c r="A82" s="42">
        <v>14</v>
      </c>
      <c r="B82" s="42" t="s">
        <v>62</v>
      </c>
      <c r="C82" s="26">
        <f t="shared" si="4"/>
        <v>14</v>
      </c>
      <c r="D82" s="26">
        <v>14</v>
      </c>
      <c r="E82" s="26">
        <v>0</v>
      </c>
      <c r="F82" s="52" t="s">
        <v>36</v>
      </c>
      <c r="G82" s="54"/>
      <c r="H82" s="37" t="s">
        <v>98</v>
      </c>
      <c r="I82" s="37"/>
      <c r="J82" s="1"/>
    </row>
    <row r="83" spans="1:10" ht="39.75" customHeight="1" x14ac:dyDescent="0.25">
      <c r="A83" s="42">
        <v>15</v>
      </c>
      <c r="B83" s="42" t="s">
        <v>63</v>
      </c>
      <c r="C83" s="26">
        <f t="shared" si="4"/>
        <v>8</v>
      </c>
      <c r="D83" s="26">
        <v>8</v>
      </c>
      <c r="E83" s="26">
        <v>0</v>
      </c>
      <c r="F83" s="52" t="s">
        <v>36</v>
      </c>
      <c r="G83" s="54"/>
      <c r="H83" s="37" t="s">
        <v>98</v>
      </c>
      <c r="I83" s="37"/>
      <c r="J83" s="1"/>
    </row>
    <row r="84" spans="1:10" ht="39.75" customHeight="1" x14ac:dyDescent="0.25">
      <c r="A84" s="42">
        <v>16</v>
      </c>
      <c r="B84" s="42" t="s">
        <v>64</v>
      </c>
      <c r="C84" s="26">
        <f t="shared" si="4"/>
        <v>16.399999999999999</v>
      </c>
      <c r="D84" s="26">
        <v>16.399999999999999</v>
      </c>
      <c r="E84" s="26">
        <v>0</v>
      </c>
      <c r="F84" s="52" t="s">
        <v>36</v>
      </c>
      <c r="G84" s="54"/>
      <c r="H84" s="37" t="s">
        <v>98</v>
      </c>
      <c r="I84" s="37"/>
      <c r="J84" s="1"/>
    </row>
    <row r="85" spans="1:10" ht="70.5" customHeight="1" x14ac:dyDescent="0.25">
      <c r="A85" s="42">
        <v>17</v>
      </c>
      <c r="B85" s="42" t="s">
        <v>95</v>
      </c>
      <c r="C85" s="26">
        <f t="shared" si="4"/>
        <v>150</v>
      </c>
      <c r="D85" s="26">
        <v>150</v>
      </c>
      <c r="E85" s="26">
        <v>0</v>
      </c>
      <c r="F85" s="52" t="s">
        <v>36</v>
      </c>
      <c r="G85" s="54"/>
      <c r="H85" s="37" t="s">
        <v>98</v>
      </c>
      <c r="I85" s="37"/>
      <c r="J85" s="1"/>
    </row>
    <row r="86" spans="1:10" ht="70.5" customHeight="1" x14ac:dyDescent="0.25">
      <c r="A86" s="42">
        <v>18</v>
      </c>
      <c r="B86" s="42" t="s">
        <v>69</v>
      </c>
      <c r="C86" s="26">
        <f t="shared" si="4"/>
        <v>45</v>
      </c>
      <c r="D86" s="26">
        <v>45</v>
      </c>
      <c r="E86" s="26">
        <v>0</v>
      </c>
      <c r="F86" s="52" t="s">
        <v>36</v>
      </c>
      <c r="G86" s="54"/>
      <c r="H86" s="37" t="s">
        <v>98</v>
      </c>
      <c r="I86" s="37"/>
      <c r="J86" s="1"/>
    </row>
    <row r="87" spans="1:10" ht="70.5" customHeight="1" x14ac:dyDescent="0.25">
      <c r="A87" s="42">
        <v>19</v>
      </c>
      <c r="B87" s="42" t="s">
        <v>96</v>
      </c>
      <c r="C87" s="26">
        <f t="shared" si="4"/>
        <v>174.6</v>
      </c>
      <c r="D87" s="26">
        <v>174.6</v>
      </c>
      <c r="E87" s="26">
        <v>0</v>
      </c>
      <c r="F87" s="52" t="s">
        <v>36</v>
      </c>
      <c r="G87" s="54"/>
      <c r="H87" s="37" t="s">
        <v>98</v>
      </c>
      <c r="I87" s="37"/>
      <c r="J87" s="1"/>
    </row>
    <row r="88" spans="1:10" ht="40.5" customHeight="1" x14ac:dyDescent="0.25">
      <c r="A88" s="96" t="s">
        <v>86</v>
      </c>
      <c r="B88" s="97"/>
      <c r="C88" s="39">
        <f>SUM(C69:C87)</f>
        <v>983.1</v>
      </c>
      <c r="D88" s="39">
        <f t="shared" ref="D88:E88" si="5">SUM(D69:D87)</f>
        <v>983.1</v>
      </c>
      <c r="E88" s="39">
        <f t="shared" si="5"/>
        <v>0</v>
      </c>
      <c r="F88" s="52"/>
      <c r="G88" s="54"/>
      <c r="H88" s="37"/>
      <c r="I88" s="37"/>
      <c r="J88" s="1"/>
    </row>
    <row r="89" spans="1:10" ht="33.75" customHeight="1" x14ac:dyDescent="0.25">
      <c r="A89" s="98" t="s">
        <v>23</v>
      </c>
      <c r="B89" s="99"/>
      <c r="C89" s="57">
        <f>C54+C67+C88</f>
        <v>6326.2999999999993</v>
      </c>
      <c r="D89" s="57">
        <f t="shared" ref="D89:E89" si="6">D54+D67+D88</f>
        <v>6326.2999999999993</v>
      </c>
      <c r="E89" s="57">
        <f t="shared" si="6"/>
        <v>0</v>
      </c>
      <c r="F89" s="55"/>
      <c r="G89" s="56"/>
      <c r="H89" s="56"/>
      <c r="I89" s="56"/>
    </row>
    <row r="90" spans="1:10" x14ac:dyDescent="0.25">
      <c r="C90" s="22"/>
    </row>
    <row r="94" spans="1:10" ht="14.45" hidden="1" x14ac:dyDescent="0.35">
      <c r="A94" t="s">
        <v>12</v>
      </c>
      <c r="E94" s="14" t="s">
        <v>13</v>
      </c>
    </row>
  </sheetData>
  <mergeCells count="26">
    <mergeCell ref="A88:B88"/>
    <mergeCell ref="A89:B89"/>
    <mergeCell ref="H15:H16"/>
    <mergeCell ref="I15:I16"/>
    <mergeCell ref="G15:G16"/>
    <mergeCell ref="A15:A16"/>
    <mergeCell ref="A18:I18"/>
    <mergeCell ref="F15:F16"/>
    <mergeCell ref="B15:B16"/>
    <mergeCell ref="C15:E15"/>
    <mergeCell ref="A21:I21"/>
    <mergeCell ref="A54:B54"/>
    <mergeCell ref="A55:I55"/>
    <mergeCell ref="A56:I56"/>
    <mergeCell ref="A67:B67"/>
    <mergeCell ref="A68:I68"/>
    <mergeCell ref="H1:N1"/>
    <mergeCell ref="H2:N2"/>
    <mergeCell ref="H3:N3"/>
    <mergeCell ref="H4:N4"/>
    <mergeCell ref="H5:I5"/>
    <mergeCell ref="A6:N6"/>
    <mergeCell ref="A7:N7"/>
    <mergeCell ref="A8:N8"/>
    <mergeCell ref="B12:H12"/>
    <mergeCell ref="A11:I11"/>
  </mergeCells>
  <pageMargins left="0.25" right="0.25" top="0.75" bottom="0.75" header="0.3" footer="0.3"/>
  <pageSetup paperSize="9" scale="70" orientation="portrait" r:id="rId1"/>
  <rowBreaks count="1" manualBreakCount="1">
    <brk id="89" min="1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tabSelected="1" view="pageBreakPreview" topLeftCell="A58" zoomScaleSheetLayoutView="100" workbookViewId="0">
      <selection activeCell="H62" sqref="H62"/>
    </sheetView>
  </sheetViews>
  <sheetFormatPr defaultRowHeight="15" x14ac:dyDescent="0.25"/>
  <cols>
    <col min="2" max="2" width="25" customWidth="1"/>
    <col min="3" max="3" width="12.140625" style="35" customWidth="1"/>
    <col min="4" max="4" width="10.140625" style="35" customWidth="1"/>
    <col min="5" max="5" width="11" style="35" customWidth="1"/>
    <col min="6" max="6" width="14.42578125" customWidth="1"/>
    <col min="7" max="7" width="19.140625" customWidth="1"/>
    <col min="8" max="8" width="24" customWidth="1"/>
    <col min="9" max="9" width="21.28515625" customWidth="1"/>
  </cols>
  <sheetData>
    <row r="1" spans="1:14" ht="15.75" customHeight="1" x14ac:dyDescent="0.25">
      <c r="A1" s="6"/>
      <c r="B1" s="6"/>
      <c r="C1" s="29"/>
      <c r="D1" s="30"/>
      <c r="E1" s="30"/>
      <c r="F1" s="31"/>
      <c r="G1" s="6"/>
      <c r="H1" s="125" t="s">
        <v>174</v>
      </c>
      <c r="I1" s="125"/>
      <c r="J1" s="125"/>
      <c r="K1" s="125"/>
      <c r="L1" s="125"/>
      <c r="M1" s="125"/>
      <c r="N1" s="125"/>
    </row>
    <row r="2" spans="1:14" ht="15" customHeight="1" x14ac:dyDescent="0.25">
      <c r="A2" s="6"/>
      <c r="B2" s="6"/>
      <c r="C2" s="29"/>
      <c r="D2" s="30"/>
      <c r="E2" s="30"/>
      <c r="F2" s="31"/>
      <c r="G2" s="6"/>
      <c r="H2" s="94" t="s">
        <v>14</v>
      </c>
      <c r="I2" s="94"/>
      <c r="J2" s="94"/>
      <c r="K2" s="94"/>
      <c r="L2" s="94"/>
      <c r="M2" s="94"/>
      <c r="N2" s="94"/>
    </row>
    <row r="3" spans="1:14" ht="15" customHeight="1" x14ac:dyDescent="0.25">
      <c r="A3" s="6"/>
      <c r="B3" s="6"/>
      <c r="C3" s="29"/>
      <c r="D3" s="30"/>
      <c r="E3" s="30"/>
      <c r="F3" s="31"/>
      <c r="G3" s="6"/>
      <c r="H3" s="94" t="s">
        <v>15</v>
      </c>
      <c r="I3" s="94"/>
      <c r="J3" s="94"/>
      <c r="K3" s="94"/>
      <c r="L3" s="94"/>
      <c r="M3" s="94"/>
      <c r="N3" s="94"/>
    </row>
    <row r="4" spans="1:14" ht="15" customHeight="1" x14ac:dyDescent="0.25">
      <c r="A4" s="6"/>
      <c r="B4" s="6"/>
      <c r="C4" s="29"/>
      <c r="D4" s="30"/>
      <c r="E4" s="30"/>
      <c r="F4" s="31"/>
      <c r="G4" s="6"/>
      <c r="H4" s="94" t="s">
        <v>16</v>
      </c>
      <c r="I4" s="94"/>
      <c r="J4" s="94"/>
      <c r="K4" s="94"/>
      <c r="L4" s="94"/>
      <c r="M4" s="94"/>
      <c r="N4" s="94"/>
    </row>
    <row r="5" spans="1:14" ht="15" customHeight="1" x14ac:dyDescent="0.25">
      <c r="A5" s="7"/>
      <c r="B5" s="7"/>
      <c r="C5" s="32"/>
      <c r="D5" s="33"/>
      <c r="E5" s="33"/>
      <c r="F5" s="34"/>
      <c r="G5" s="7"/>
      <c r="H5" s="95" t="s">
        <v>18</v>
      </c>
      <c r="I5" s="95"/>
      <c r="J5" s="28"/>
      <c r="K5" s="28"/>
      <c r="L5" s="28"/>
      <c r="M5" s="28"/>
      <c r="N5" s="28"/>
    </row>
    <row r="6" spans="1:14" ht="15" customHeight="1" x14ac:dyDescent="0.3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</row>
    <row r="7" spans="1:14" ht="18" hidden="1" x14ac:dyDescent="0.3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</row>
    <row r="8" spans="1:14" ht="15" hidden="1" customHeight="1" x14ac:dyDescent="0.3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</row>
    <row r="9" spans="1:14" ht="14.45" hidden="1" x14ac:dyDescent="0.35"/>
    <row r="10" spans="1:14" ht="14.45" x14ac:dyDescent="0.35">
      <c r="A10" s="3"/>
      <c r="B10" s="3"/>
      <c r="C10" s="36"/>
      <c r="D10" s="36"/>
      <c r="E10" s="36"/>
      <c r="F10" s="3"/>
      <c r="G10" s="3"/>
      <c r="H10" s="3"/>
      <c r="I10" s="3"/>
    </row>
    <row r="11" spans="1:14" ht="16.5" x14ac:dyDescent="0.25">
      <c r="A11" s="93" t="s">
        <v>160</v>
      </c>
      <c r="B11" s="93"/>
      <c r="C11" s="93"/>
      <c r="D11" s="93"/>
      <c r="E11" s="93"/>
      <c r="F11" s="93"/>
      <c r="G11" s="93"/>
      <c r="H11" s="93"/>
      <c r="I11" s="93"/>
    </row>
    <row r="12" spans="1:14" ht="18.75" x14ac:dyDescent="0.3">
      <c r="A12" s="3"/>
      <c r="B12" s="92" t="s">
        <v>17</v>
      </c>
      <c r="C12" s="92"/>
      <c r="D12" s="92"/>
      <c r="E12" s="92"/>
      <c r="F12" s="92"/>
      <c r="G12" s="92"/>
      <c r="H12" s="92"/>
      <c r="I12" s="3"/>
    </row>
    <row r="15" spans="1:14" x14ac:dyDescent="0.25">
      <c r="A15" s="126" t="s">
        <v>0</v>
      </c>
      <c r="B15" s="126" t="s">
        <v>1</v>
      </c>
      <c r="C15" s="126" t="s">
        <v>2</v>
      </c>
      <c r="D15" s="126"/>
      <c r="E15" s="126"/>
      <c r="F15" s="126" t="s">
        <v>3</v>
      </c>
      <c r="G15" s="126" t="s">
        <v>4</v>
      </c>
      <c r="H15" s="126" t="s">
        <v>5</v>
      </c>
      <c r="I15" s="126" t="s">
        <v>6</v>
      </c>
      <c r="J15" s="1"/>
    </row>
    <row r="16" spans="1:14" ht="150.75" customHeight="1" x14ac:dyDescent="0.25">
      <c r="A16" s="126"/>
      <c r="B16" s="126"/>
      <c r="C16" s="51" t="s">
        <v>7</v>
      </c>
      <c r="D16" s="51" t="s">
        <v>8</v>
      </c>
      <c r="E16" s="51" t="s">
        <v>9</v>
      </c>
      <c r="F16" s="126"/>
      <c r="G16" s="126"/>
      <c r="H16" s="126"/>
      <c r="I16" s="126"/>
      <c r="J16" s="1"/>
    </row>
    <row r="17" spans="1:10" x14ac:dyDescent="0.25">
      <c r="A17" s="47" t="s">
        <v>10</v>
      </c>
      <c r="B17" s="47">
        <v>1</v>
      </c>
      <c r="C17" s="47">
        <v>2</v>
      </c>
      <c r="D17" s="47">
        <v>3</v>
      </c>
      <c r="E17" s="47">
        <v>4</v>
      </c>
      <c r="F17" s="47">
        <v>5</v>
      </c>
      <c r="G17" s="47">
        <v>6</v>
      </c>
      <c r="H17" s="47">
        <v>7</v>
      </c>
      <c r="I17" s="47">
        <v>8</v>
      </c>
      <c r="J17" s="1"/>
    </row>
    <row r="18" spans="1:10" ht="34.5" hidden="1" customHeight="1" x14ac:dyDescent="0.35">
      <c r="A18" s="117" t="s">
        <v>97</v>
      </c>
      <c r="B18" s="118"/>
      <c r="C18" s="118"/>
      <c r="D18" s="118"/>
      <c r="E18" s="118"/>
      <c r="F18" s="118"/>
      <c r="G18" s="118"/>
      <c r="H18" s="118"/>
      <c r="I18" s="119"/>
      <c r="J18" s="1"/>
    </row>
    <row r="19" spans="1:10" ht="118.5" hidden="1" customHeight="1" x14ac:dyDescent="0.35">
      <c r="A19" s="49">
        <v>1</v>
      </c>
      <c r="B19" s="88" t="s">
        <v>175</v>
      </c>
      <c r="C19" s="80">
        <v>46.3</v>
      </c>
      <c r="D19" s="80">
        <v>46.3</v>
      </c>
      <c r="E19" s="80">
        <v>0</v>
      </c>
      <c r="F19" s="78" t="s">
        <v>173</v>
      </c>
      <c r="G19" s="78" t="s">
        <v>176</v>
      </c>
      <c r="H19" s="78" t="s">
        <v>145</v>
      </c>
      <c r="I19" s="78"/>
      <c r="J19" s="1"/>
    </row>
    <row r="20" spans="1:10" ht="118.5" hidden="1" customHeight="1" x14ac:dyDescent="0.35">
      <c r="A20" s="49">
        <v>2</v>
      </c>
      <c r="B20" s="88" t="s">
        <v>177</v>
      </c>
      <c r="C20" s="80">
        <v>147</v>
      </c>
      <c r="D20" s="80">
        <v>147</v>
      </c>
      <c r="E20" s="80">
        <v>0</v>
      </c>
      <c r="F20" s="78" t="s">
        <v>173</v>
      </c>
      <c r="G20" s="78" t="s">
        <v>176</v>
      </c>
      <c r="H20" s="78" t="s">
        <v>145</v>
      </c>
      <c r="I20" s="78"/>
      <c r="J20" s="1"/>
    </row>
    <row r="21" spans="1:10" ht="96" hidden="1" customHeight="1" x14ac:dyDescent="0.35">
      <c r="A21" s="78">
        <v>3</v>
      </c>
      <c r="B21" s="79" t="s">
        <v>154</v>
      </c>
      <c r="C21" s="80">
        <v>60</v>
      </c>
      <c r="D21" s="80">
        <v>60</v>
      </c>
      <c r="E21" s="80">
        <v>0</v>
      </c>
      <c r="F21" s="78" t="s">
        <v>173</v>
      </c>
      <c r="G21" s="78" t="s">
        <v>155</v>
      </c>
      <c r="H21" s="78" t="s">
        <v>145</v>
      </c>
      <c r="I21" s="78" t="s">
        <v>138</v>
      </c>
      <c r="J21" s="1"/>
    </row>
    <row r="22" spans="1:10" ht="65.099999999999994" hidden="1" x14ac:dyDescent="0.35">
      <c r="A22" s="81">
        <v>4</v>
      </c>
      <c r="B22" s="82" t="s">
        <v>156</v>
      </c>
      <c r="C22" s="80">
        <v>86</v>
      </c>
      <c r="D22" s="80">
        <v>86</v>
      </c>
      <c r="E22" s="83">
        <v>0</v>
      </c>
      <c r="F22" s="84" t="s">
        <v>172</v>
      </c>
      <c r="G22" s="67" t="s">
        <v>19</v>
      </c>
      <c r="H22" s="85" t="s">
        <v>152</v>
      </c>
      <c r="I22" s="78" t="s">
        <v>138</v>
      </c>
    </row>
    <row r="23" spans="1:10" ht="65.099999999999994" hidden="1" x14ac:dyDescent="0.35">
      <c r="A23" s="81">
        <v>5</v>
      </c>
      <c r="B23" s="82" t="s">
        <v>153</v>
      </c>
      <c r="C23" s="80">
        <v>63.06</v>
      </c>
      <c r="D23" s="80">
        <v>63.06</v>
      </c>
      <c r="E23" s="83">
        <v>0</v>
      </c>
      <c r="F23" s="84" t="s">
        <v>172</v>
      </c>
      <c r="G23" s="67" t="s">
        <v>19</v>
      </c>
      <c r="H23" s="85" t="s">
        <v>152</v>
      </c>
      <c r="I23" s="78" t="s">
        <v>138</v>
      </c>
    </row>
    <row r="24" spans="1:10" ht="54" hidden="1" customHeight="1" x14ac:dyDescent="0.35">
      <c r="A24" s="81">
        <v>6</v>
      </c>
      <c r="B24" s="82" t="s">
        <v>157</v>
      </c>
      <c r="C24" s="80">
        <v>120</v>
      </c>
      <c r="D24" s="80">
        <v>120</v>
      </c>
      <c r="E24" s="83">
        <v>0</v>
      </c>
      <c r="F24" s="84" t="s">
        <v>172</v>
      </c>
      <c r="G24" s="67" t="s">
        <v>19</v>
      </c>
      <c r="H24" s="85"/>
      <c r="I24" s="78" t="s">
        <v>138</v>
      </c>
      <c r="J24" s="1"/>
    </row>
    <row r="25" spans="1:10" ht="39" hidden="1" customHeight="1" x14ac:dyDescent="0.35">
      <c r="A25" s="81">
        <v>7</v>
      </c>
      <c r="B25" s="82" t="s">
        <v>158</v>
      </c>
      <c r="C25" s="80">
        <v>20</v>
      </c>
      <c r="D25" s="80">
        <v>20</v>
      </c>
      <c r="E25" s="83">
        <v>0</v>
      </c>
      <c r="F25" s="84" t="s">
        <v>172</v>
      </c>
      <c r="G25" s="67" t="s">
        <v>19</v>
      </c>
      <c r="H25" s="85"/>
      <c r="I25" s="78" t="s">
        <v>138</v>
      </c>
      <c r="J25" s="1"/>
    </row>
    <row r="26" spans="1:10" ht="39" hidden="1" x14ac:dyDescent="0.35">
      <c r="A26" s="81">
        <v>8</v>
      </c>
      <c r="B26" s="82" t="s">
        <v>147</v>
      </c>
      <c r="C26" s="80">
        <v>145</v>
      </c>
      <c r="D26" s="80">
        <v>145</v>
      </c>
      <c r="E26" s="83">
        <v>0</v>
      </c>
      <c r="F26" s="84" t="s">
        <v>172</v>
      </c>
      <c r="G26" s="67" t="s">
        <v>149</v>
      </c>
      <c r="H26" s="85" t="s">
        <v>112</v>
      </c>
      <c r="I26" s="78" t="s">
        <v>138</v>
      </c>
      <c r="J26" s="1"/>
    </row>
    <row r="27" spans="1:10" ht="39" hidden="1" x14ac:dyDescent="0.35">
      <c r="A27" s="81">
        <v>9</v>
      </c>
      <c r="B27" s="82" t="s">
        <v>148</v>
      </c>
      <c r="C27" s="80">
        <v>200</v>
      </c>
      <c r="D27" s="80">
        <v>200</v>
      </c>
      <c r="E27" s="83">
        <v>0</v>
      </c>
      <c r="F27" s="84" t="s">
        <v>172</v>
      </c>
      <c r="G27" s="67" t="s">
        <v>32</v>
      </c>
      <c r="H27" s="85" t="s">
        <v>112</v>
      </c>
      <c r="I27" s="78" t="s">
        <v>138</v>
      </c>
      <c r="J27" s="1"/>
    </row>
    <row r="28" spans="1:10" s="76" customFormat="1" ht="78" hidden="1" x14ac:dyDescent="0.35">
      <c r="A28" s="81">
        <v>10</v>
      </c>
      <c r="B28" s="82" t="s">
        <v>143</v>
      </c>
      <c r="C28" s="80">
        <v>444</v>
      </c>
      <c r="D28" s="80">
        <v>444</v>
      </c>
      <c r="E28" s="83">
        <v>0</v>
      </c>
      <c r="F28" s="84" t="s">
        <v>172</v>
      </c>
      <c r="G28" s="67" t="s">
        <v>30</v>
      </c>
      <c r="H28" s="85" t="s">
        <v>150</v>
      </c>
      <c r="I28" s="78" t="s">
        <v>151</v>
      </c>
      <c r="J28" s="75"/>
    </row>
    <row r="29" spans="1:10" s="76" customFormat="1" ht="39" hidden="1" x14ac:dyDescent="0.35">
      <c r="A29" s="81">
        <v>11</v>
      </c>
      <c r="B29" s="82" t="s">
        <v>120</v>
      </c>
      <c r="C29" s="80">
        <f t="shared" ref="C29" si="0">D29+E29</f>
        <v>210</v>
      </c>
      <c r="D29" s="80">
        <v>210</v>
      </c>
      <c r="E29" s="83">
        <v>0</v>
      </c>
      <c r="F29" s="84" t="s">
        <v>172</v>
      </c>
      <c r="G29" s="67" t="s">
        <v>19</v>
      </c>
      <c r="H29" s="85" t="s">
        <v>115</v>
      </c>
      <c r="I29" s="78" t="s">
        <v>138</v>
      </c>
      <c r="J29" s="75"/>
    </row>
    <row r="30" spans="1:10" s="76" customFormat="1" ht="90.95" hidden="1" x14ac:dyDescent="0.35">
      <c r="A30" s="60">
        <v>12</v>
      </c>
      <c r="B30" s="25" t="s">
        <v>105</v>
      </c>
      <c r="C30" s="26">
        <f>D30+E30</f>
        <v>180</v>
      </c>
      <c r="D30" s="26">
        <v>180</v>
      </c>
      <c r="E30" s="27">
        <v>0</v>
      </c>
      <c r="F30" s="52" t="s">
        <v>172</v>
      </c>
      <c r="G30" s="8"/>
      <c r="H30" s="50" t="s">
        <v>106</v>
      </c>
      <c r="I30" s="49" t="s">
        <v>138</v>
      </c>
      <c r="J30" s="75"/>
    </row>
    <row r="31" spans="1:10" s="76" customFormat="1" ht="39" hidden="1" x14ac:dyDescent="0.35">
      <c r="A31" s="60">
        <v>13</v>
      </c>
      <c r="B31" s="25" t="s">
        <v>107</v>
      </c>
      <c r="C31" s="26">
        <f t="shared" ref="C31:C56" si="1">D31+E31</f>
        <v>120</v>
      </c>
      <c r="D31" s="26">
        <v>120</v>
      </c>
      <c r="E31" s="27">
        <v>0</v>
      </c>
      <c r="F31" s="52" t="s">
        <v>172</v>
      </c>
      <c r="G31" s="54" t="s">
        <v>113</v>
      </c>
      <c r="H31" s="50" t="s">
        <v>108</v>
      </c>
      <c r="I31" s="49" t="s">
        <v>138</v>
      </c>
      <c r="J31" s="75"/>
    </row>
    <row r="32" spans="1:10" s="76" customFormat="1" ht="39" hidden="1" x14ac:dyDescent="0.35">
      <c r="A32" s="60">
        <v>14</v>
      </c>
      <c r="B32" s="25" t="s">
        <v>109</v>
      </c>
      <c r="C32" s="26">
        <f t="shared" si="1"/>
        <v>35.299999999999997</v>
      </c>
      <c r="D32" s="26">
        <v>35.299999999999997</v>
      </c>
      <c r="E32" s="27">
        <v>0</v>
      </c>
      <c r="F32" s="52" t="s">
        <v>172</v>
      </c>
      <c r="G32" s="54" t="s">
        <v>113</v>
      </c>
      <c r="H32" s="50" t="s">
        <v>110</v>
      </c>
      <c r="I32" s="49" t="s">
        <v>138</v>
      </c>
      <c r="J32" s="75"/>
    </row>
    <row r="33" spans="1:10" s="76" customFormat="1" ht="51.95" hidden="1" x14ac:dyDescent="0.35">
      <c r="A33" s="60">
        <v>15</v>
      </c>
      <c r="B33" s="25" t="s">
        <v>111</v>
      </c>
      <c r="C33" s="26">
        <f t="shared" si="1"/>
        <v>195.5</v>
      </c>
      <c r="D33" s="26">
        <v>195.5</v>
      </c>
      <c r="E33" s="27">
        <v>0</v>
      </c>
      <c r="F33" s="52" t="s">
        <v>172</v>
      </c>
      <c r="G33" s="54" t="s">
        <v>19</v>
      </c>
      <c r="H33" s="50" t="s">
        <v>108</v>
      </c>
      <c r="I33" s="49" t="s">
        <v>138</v>
      </c>
      <c r="J33" s="75"/>
    </row>
    <row r="34" spans="1:10" s="76" customFormat="1" ht="51.95" hidden="1" x14ac:dyDescent="0.35">
      <c r="A34" s="77">
        <v>16</v>
      </c>
      <c r="B34" s="25" t="s">
        <v>159</v>
      </c>
      <c r="C34" s="26">
        <f t="shared" si="1"/>
        <v>127</v>
      </c>
      <c r="D34" s="26">
        <v>127</v>
      </c>
      <c r="E34" s="27">
        <v>0</v>
      </c>
      <c r="F34" s="52" t="s">
        <v>172</v>
      </c>
      <c r="G34" s="54" t="s">
        <v>113</v>
      </c>
      <c r="H34" s="50" t="s">
        <v>112</v>
      </c>
      <c r="I34" s="49" t="s">
        <v>138</v>
      </c>
      <c r="J34" s="75"/>
    </row>
    <row r="35" spans="1:10" s="76" customFormat="1" ht="39" hidden="1" x14ac:dyDescent="0.35">
      <c r="A35" s="60">
        <v>17</v>
      </c>
      <c r="B35" s="25" t="s">
        <v>114</v>
      </c>
      <c r="C35" s="26">
        <f t="shared" si="1"/>
        <v>850</v>
      </c>
      <c r="D35" s="26">
        <v>850</v>
      </c>
      <c r="E35" s="27">
        <v>0</v>
      </c>
      <c r="F35" s="52" t="s">
        <v>172</v>
      </c>
      <c r="G35" s="54" t="s">
        <v>113</v>
      </c>
      <c r="H35" s="50" t="s">
        <v>115</v>
      </c>
      <c r="I35" s="49" t="s">
        <v>138</v>
      </c>
      <c r="J35" s="75"/>
    </row>
    <row r="36" spans="1:10" s="76" customFormat="1" ht="39" hidden="1" x14ac:dyDescent="0.35">
      <c r="A36" s="53">
        <v>18</v>
      </c>
      <c r="B36" s="25" t="s">
        <v>116</v>
      </c>
      <c r="C36" s="26">
        <f t="shared" si="1"/>
        <v>630</v>
      </c>
      <c r="D36" s="26">
        <v>630</v>
      </c>
      <c r="E36" s="27">
        <v>0</v>
      </c>
      <c r="F36" s="52" t="s">
        <v>172</v>
      </c>
      <c r="G36" s="54" t="s">
        <v>113</v>
      </c>
      <c r="H36" s="50" t="s">
        <v>115</v>
      </c>
      <c r="I36" s="49" t="s">
        <v>138</v>
      </c>
      <c r="J36" s="75"/>
    </row>
    <row r="37" spans="1:10" s="76" customFormat="1" ht="39" hidden="1" x14ac:dyDescent="0.35">
      <c r="A37" s="53">
        <v>19</v>
      </c>
      <c r="B37" s="25" t="s">
        <v>144</v>
      </c>
      <c r="C37" s="26">
        <f t="shared" si="1"/>
        <v>65</v>
      </c>
      <c r="D37" s="26">
        <v>65</v>
      </c>
      <c r="E37" s="27">
        <v>0</v>
      </c>
      <c r="F37" s="52" t="s">
        <v>172</v>
      </c>
      <c r="G37" s="54" t="s">
        <v>19</v>
      </c>
      <c r="H37" s="50" t="s">
        <v>110</v>
      </c>
      <c r="I37" s="49" t="s">
        <v>138</v>
      </c>
      <c r="J37" s="75"/>
    </row>
    <row r="38" spans="1:10" s="76" customFormat="1" ht="51.95" hidden="1" x14ac:dyDescent="0.35">
      <c r="A38" s="60">
        <v>20</v>
      </c>
      <c r="B38" s="25" t="s">
        <v>117</v>
      </c>
      <c r="C38" s="26">
        <f t="shared" si="1"/>
        <v>250</v>
      </c>
      <c r="D38" s="26">
        <v>250</v>
      </c>
      <c r="E38" s="27">
        <v>0</v>
      </c>
      <c r="F38" s="52" t="s">
        <v>172</v>
      </c>
      <c r="G38" s="54" t="s">
        <v>113</v>
      </c>
      <c r="H38" s="50" t="s">
        <v>115</v>
      </c>
      <c r="I38" s="49" t="s">
        <v>138</v>
      </c>
      <c r="J38" s="75"/>
    </row>
    <row r="39" spans="1:10" s="76" customFormat="1" ht="39" hidden="1" x14ac:dyDescent="0.35">
      <c r="A39" s="87">
        <v>21</v>
      </c>
      <c r="B39" s="25" t="s">
        <v>118</v>
      </c>
      <c r="C39" s="26">
        <f t="shared" si="1"/>
        <v>14.4</v>
      </c>
      <c r="D39" s="26">
        <v>14.4</v>
      </c>
      <c r="E39" s="27">
        <v>0</v>
      </c>
      <c r="F39" s="52" t="s">
        <v>172</v>
      </c>
      <c r="G39" s="54" t="s">
        <v>19</v>
      </c>
      <c r="H39" s="74" t="s">
        <v>115</v>
      </c>
      <c r="I39" s="42" t="s">
        <v>138</v>
      </c>
      <c r="J39" s="75"/>
    </row>
    <row r="40" spans="1:10" s="76" customFormat="1" ht="65.099999999999994" hidden="1" x14ac:dyDescent="0.35">
      <c r="A40" s="87">
        <v>22</v>
      </c>
      <c r="B40" s="25" t="s">
        <v>146</v>
      </c>
      <c r="C40" s="26">
        <f t="shared" si="1"/>
        <v>500</v>
      </c>
      <c r="D40" s="26">
        <v>0</v>
      </c>
      <c r="E40" s="27">
        <v>500</v>
      </c>
      <c r="F40" s="52" t="s">
        <v>172</v>
      </c>
      <c r="G40" s="54" t="s">
        <v>19</v>
      </c>
      <c r="H40" s="74" t="s">
        <v>115</v>
      </c>
      <c r="I40" s="42" t="s">
        <v>138</v>
      </c>
      <c r="J40" s="75"/>
    </row>
    <row r="41" spans="1:10" s="76" customFormat="1" ht="39" hidden="1" x14ac:dyDescent="0.35">
      <c r="A41" s="60">
        <v>23</v>
      </c>
      <c r="B41" s="25" t="s">
        <v>119</v>
      </c>
      <c r="C41" s="26">
        <f t="shared" si="1"/>
        <v>60.7</v>
      </c>
      <c r="D41" s="26">
        <v>60.7</v>
      </c>
      <c r="E41" s="27">
        <v>0</v>
      </c>
      <c r="F41" s="52" t="s">
        <v>172</v>
      </c>
      <c r="G41" s="54" t="s">
        <v>19</v>
      </c>
      <c r="H41" s="50" t="s">
        <v>115</v>
      </c>
      <c r="I41" s="49" t="s">
        <v>138</v>
      </c>
      <c r="J41" s="75"/>
    </row>
    <row r="42" spans="1:10" ht="54" hidden="1" customHeight="1" x14ac:dyDescent="0.35">
      <c r="A42" s="60">
        <v>24</v>
      </c>
      <c r="B42" s="25" t="s">
        <v>121</v>
      </c>
      <c r="C42" s="26">
        <f t="shared" si="1"/>
        <v>112</v>
      </c>
      <c r="D42" s="26">
        <v>112</v>
      </c>
      <c r="E42" s="27">
        <v>0</v>
      </c>
      <c r="F42" s="52" t="s">
        <v>172</v>
      </c>
      <c r="G42" s="54" t="s">
        <v>19</v>
      </c>
      <c r="H42" s="50" t="s">
        <v>115</v>
      </c>
      <c r="I42" s="49" t="s">
        <v>138</v>
      </c>
      <c r="J42" s="1"/>
    </row>
    <row r="43" spans="1:10" ht="54" hidden="1" customHeight="1" x14ac:dyDescent="0.35">
      <c r="A43" s="60">
        <v>25</v>
      </c>
      <c r="B43" s="25" t="s">
        <v>122</v>
      </c>
      <c r="C43" s="26">
        <f t="shared" si="1"/>
        <v>144</v>
      </c>
      <c r="D43" s="26">
        <v>144</v>
      </c>
      <c r="E43" s="27">
        <v>0</v>
      </c>
      <c r="F43" s="52" t="s">
        <v>172</v>
      </c>
      <c r="G43" s="54" t="s">
        <v>19</v>
      </c>
      <c r="H43" s="50" t="s">
        <v>115</v>
      </c>
      <c r="I43" s="49" t="s">
        <v>138</v>
      </c>
      <c r="J43" s="1"/>
    </row>
    <row r="44" spans="1:10" ht="54" hidden="1" customHeight="1" x14ac:dyDescent="0.35">
      <c r="A44" s="60">
        <v>26</v>
      </c>
      <c r="B44" s="25" t="s">
        <v>123</v>
      </c>
      <c r="C44" s="26">
        <f t="shared" si="1"/>
        <v>450</v>
      </c>
      <c r="D44" s="26">
        <v>450</v>
      </c>
      <c r="E44" s="27">
        <v>0</v>
      </c>
      <c r="F44" s="52" t="s">
        <v>172</v>
      </c>
      <c r="G44" s="54" t="s">
        <v>19</v>
      </c>
      <c r="H44" s="50" t="s">
        <v>115</v>
      </c>
      <c r="I44" s="49" t="s">
        <v>138</v>
      </c>
      <c r="J44" s="1"/>
    </row>
    <row r="45" spans="1:10" ht="54" hidden="1" customHeight="1" x14ac:dyDescent="0.35">
      <c r="A45" s="60">
        <v>27</v>
      </c>
      <c r="B45" s="25" t="s">
        <v>124</v>
      </c>
      <c r="C45" s="26">
        <f t="shared" si="1"/>
        <v>30</v>
      </c>
      <c r="D45" s="26">
        <v>30</v>
      </c>
      <c r="E45" s="27">
        <v>0</v>
      </c>
      <c r="F45" s="52" t="s">
        <v>172</v>
      </c>
      <c r="G45" s="54" t="s">
        <v>19</v>
      </c>
      <c r="H45" s="50" t="s">
        <v>115</v>
      </c>
      <c r="I45" s="49" t="s">
        <v>138</v>
      </c>
      <c r="J45" s="1"/>
    </row>
    <row r="46" spans="1:10" ht="54" hidden="1" customHeight="1" x14ac:dyDescent="0.35">
      <c r="A46" s="60">
        <v>28</v>
      </c>
      <c r="B46" s="25" t="s">
        <v>125</v>
      </c>
      <c r="C46" s="26">
        <f t="shared" si="1"/>
        <v>48</v>
      </c>
      <c r="D46" s="26">
        <v>48</v>
      </c>
      <c r="E46" s="27">
        <v>0</v>
      </c>
      <c r="F46" s="52" t="s">
        <v>172</v>
      </c>
      <c r="G46" s="54" t="s">
        <v>19</v>
      </c>
      <c r="H46" s="50" t="s">
        <v>115</v>
      </c>
      <c r="I46" s="49" t="s">
        <v>138</v>
      </c>
      <c r="J46" s="1"/>
    </row>
    <row r="47" spans="1:10" ht="54" hidden="1" customHeight="1" x14ac:dyDescent="0.35">
      <c r="A47" s="60">
        <v>29</v>
      </c>
      <c r="B47" s="25" t="s">
        <v>126</v>
      </c>
      <c r="C47" s="26">
        <f t="shared" si="1"/>
        <v>15</v>
      </c>
      <c r="D47" s="26">
        <v>15</v>
      </c>
      <c r="E47" s="27">
        <v>0</v>
      </c>
      <c r="F47" s="52" t="s">
        <v>172</v>
      </c>
      <c r="G47" s="54" t="s">
        <v>19</v>
      </c>
      <c r="H47" s="50" t="s">
        <v>115</v>
      </c>
      <c r="I47" s="49" t="s">
        <v>138</v>
      </c>
      <c r="J47" s="1"/>
    </row>
    <row r="48" spans="1:10" ht="54" hidden="1" customHeight="1" x14ac:dyDescent="0.35">
      <c r="A48" s="60">
        <v>30</v>
      </c>
      <c r="B48" s="25" t="s">
        <v>127</v>
      </c>
      <c r="C48" s="26">
        <f t="shared" si="1"/>
        <v>109</v>
      </c>
      <c r="D48" s="26">
        <v>109</v>
      </c>
      <c r="E48" s="27">
        <v>0</v>
      </c>
      <c r="F48" s="52" t="s">
        <v>172</v>
      </c>
      <c r="G48" s="54" t="s">
        <v>19</v>
      </c>
      <c r="H48" s="50" t="s">
        <v>115</v>
      </c>
      <c r="I48" s="49" t="s">
        <v>138</v>
      </c>
      <c r="J48" s="1"/>
    </row>
    <row r="49" spans="1:10" ht="54" hidden="1" customHeight="1" x14ac:dyDescent="0.35">
      <c r="A49" s="60">
        <v>31</v>
      </c>
      <c r="B49" s="25" t="s">
        <v>141</v>
      </c>
      <c r="C49" s="26">
        <f t="shared" si="1"/>
        <v>20</v>
      </c>
      <c r="D49" s="26">
        <v>20</v>
      </c>
      <c r="E49" s="27">
        <v>0</v>
      </c>
      <c r="F49" s="52" t="s">
        <v>172</v>
      </c>
      <c r="G49" s="54" t="s">
        <v>19</v>
      </c>
      <c r="H49" s="50" t="s">
        <v>115</v>
      </c>
      <c r="I49" s="49" t="s">
        <v>138</v>
      </c>
      <c r="J49" s="1"/>
    </row>
    <row r="50" spans="1:10" ht="54" hidden="1" customHeight="1" x14ac:dyDescent="0.35">
      <c r="A50" s="60">
        <v>32</v>
      </c>
      <c r="B50" s="25" t="s">
        <v>128</v>
      </c>
      <c r="C50" s="26">
        <f t="shared" si="1"/>
        <v>32</v>
      </c>
      <c r="D50" s="26">
        <v>32</v>
      </c>
      <c r="E50" s="27">
        <v>0</v>
      </c>
      <c r="F50" s="52" t="s">
        <v>172</v>
      </c>
      <c r="G50" s="54" t="s">
        <v>19</v>
      </c>
      <c r="H50" s="50" t="s">
        <v>115</v>
      </c>
      <c r="I50" s="49" t="s">
        <v>138</v>
      </c>
      <c r="J50" s="1"/>
    </row>
    <row r="51" spans="1:10" ht="54" hidden="1" customHeight="1" x14ac:dyDescent="0.35">
      <c r="A51" s="60">
        <v>33</v>
      </c>
      <c r="B51" s="25" t="s">
        <v>129</v>
      </c>
      <c r="C51" s="26">
        <v>150</v>
      </c>
      <c r="D51" s="26">
        <v>150</v>
      </c>
      <c r="E51" s="27">
        <v>0</v>
      </c>
      <c r="F51" s="52" t="s">
        <v>172</v>
      </c>
      <c r="G51" s="54" t="s">
        <v>19</v>
      </c>
      <c r="H51" s="50" t="s">
        <v>115</v>
      </c>
      <c r="I51" s="49" t="s">
        <v>138</v>
      </c>
      <c r="J51" s="1"/>
    </row>
    <row r="52" spans="1:10" ht="54" hidden="1" customHeight="1" x14ac:dyDescent="0.35">
      <c r="A52" s="60">
        <v>34</v>
      </c>
      <c r="B52" s="25" t="s">
        <v>130</v>
      </c>
      <c r="C52" s="26">
        <f t="shared" si="1"/>
        <v>84</v>
      </c>
      <c r="D52" s="26">
        <v>84</v>
      </c>
      <c r="E52" s="27">
        <v>0</v>
      </c>
      <c r="F52" s="52" t="s">
        <v>172</v>
      </c>
      <c r="G52" s="54" t="s">
        <v>19</v>
      </c>
      <c r="H52" s="50" t="s">
        <v>115</v>
      </c>
      <c r="I52" s="49" t="s">
        <v>138</v>
      </c>
      <c r="J52" s="1"/>
    </row>
    <row r="53" spans="1:10" ht="54" hidden="1" customHeight="1" x14ac:dyDescent="0.35">
      <c r="A53" s="60">
        <v>35</v>
      </c>
      <c r="B53" s="25" t="s">
        <v>131</v>
      </c>
      <c r="C53" s="26">
        <f t="shared" si="1"/>
        <v>36.700000000000003</v>
      </c>
      <c r="D53" s="26">
        <v>36.700000000000003</v>
      </c>
      <c r="E53" s="27">
        <v>0</v>
      </c>
      <c r="F53" s="52" t="s">
        <v>172</v>
      </c>
      <c r="G53" s="54" t="s">
        <v>19</v>
      </c>
      <c r="H53" s="50" t="s">
        <v>115</v>
      </c>
      <c r="I53" s="49" t="s">
        <v>138</v>
      </c>
      <c r="J53" s="1"/>
    </row>
    <row r="54" spans="1:10" ht="54" hidden="1" customHeight="1" x14ac:dyDescent="0.35">
      <c r="A54" s="60">
        <v>36</v>
      </c>
      <c r="B54" s="25" t="s">
        <v>132</v>
      </c>
      <c r="C54" s="26">
        <f t="shared" si="1"/>
        <v>15.3</v>
      </c>
      <c r="D54" s="26">
        <v>15.3</v>
      </c>
      <c r="E54" s="27">
        <v>0</v>
      </c>
      <c r="F54" s="52" t="s">
        <v>172</v>
      </c>
      <c r="G54" s="54" t="s">
        <v>19</v>
      </c>
      <c r="H54" s="50" t="s">
        <v>115</v>
      </c>
      <c r="I54" s="49" t="s">
        <v>138</v>
      </c>
      <c r="J54" s="1"/>
    </row>
    <row r="55" spans="1:10" ht="54" hidden="1" customHeight="1" x14ac:dyDescent="0.35">
      <c r="A55" s="60">
        <v>37</v>
      </c>
      <c r="B55" s="25" t="s">
        <v>133</v>
      </c>
      <c r="C55" s="26">
        <f t="shared" si="1"/>
        <v>5</v>
      </c>
      <c r="D55" s="26">
        <v>5</v>
      </c>
      <c r="E55" s="27">
        <v>0</v>
      </c>
      <c r="F55" s="52" t="s">
        <v>172</v>
      </c>
      <c r="G55" s="54" t="s">
        <v>19</v>
      </c>
      <c r="H55" s="50" t="s">
        <v>112</v>
      </c>
      <c r="I55" s="49" t="s">
        <v>138</v>
      </c>
      <c r="J55" s="1"/>
    </row>
    <row r="56" spans="1:10" ht="54" hidden="1" customHeight="1" x14ac:dyDescent="0.35">
      <c r="A56" s="77">
        <v>38</v>
      </c>
      <c r="B56" s="25" t="s">
        <v>136</v>
      </c>
      <c r="C56" s="26">
        <f t="shared" si="1"/>
        <v>75</v>
      </c>
      <c r="D56" s="26">
        <v>75</v>
      </c>
      <c r="E56" s="27">
        <v>0</v>
      </c>
      <c r="F56" s="52" t="s">
        <v>172</v>
      </c>
      <c r="G56" s="54" t="s">
        <v>19</v>
      </c>
      <c r="H56" s="50" t="s">
        <v>115</v>
      </c>
      <c r="I56" s="49" t="s">
        <v>138</v>
      </c>
      <c r="J56" s="1"/>
    </row>
    <row r="57" spans="1:10" ht="31.5" hidden="1" customHeight="1" x14ac:dyDescent="0.35">
      <c r="A57" s="120" t="s">
        <v>142</v>
      </c>
      <c r="B57" s="120"/>
      <c r="C57" s="72">
        <f>SUM(C19:C56)</f>
        <v>5895.2599999999993</v>
      </c>
      <c r="D57" s="72">
        <f t="shared" ref="D57:E57" si="2">SUM(D19:D56)</f>
        <v>5395.26</v>
      </c>
      <c r="E57" s="72">
        <f t="shared" si="2"/>
        <v>500</v>
      </c>
      <c r="F57" s="40"/>
      <c r="G57" s="58"/>
      <c r="H57" s="62"/>
      <c r="I57" s="40"/>
      <c r="J57" s="1"/>
    </row>
    <row r="58" spans="1:10" ht="15.75" customHeight="1" x14ac:dyDescent="0.25">
      <c r="A58" s="123" t="s">
        <v>25</v>
      </c>
      <c r="B58" s="123"/>
      <c r="C58" s="123"/>
      <c r="D58" s="123"/>
      <c r="E58" s="123"/>
      <c r="F58" s="123"/>
      <c r="G58" s="123"/>
      <c r="H58" s="123"/>
      <c r="I58" s="123"/>
    </row>
    <row r="59" spans="1:10" ht="14.45" x14ac:dyDescent="0.35">
      <c r="A59" s="124" t="s">
        <v>29</v>
      </c>
      <c r="B59" s="124"/>
      <c r="C59" s="124"/>
      <c r="D59" s="124"/>
      <c r="E59" s="124"/>
      <c r="F59" s="124"/>
      <c r="G59" s="124"/>
      <c r="H59" s="124"/>
      <c r="I59" s="124"/>
    </row>
    <row r="60" spans="1:10" s="63" customFormat="1" ht="54" customHeight="1" x14ac:dyDescent="0.25">
      <c r="A60" s="54">
        <v>1</v>
      </c>
      <c r="B60" s="8" t="s">
        <v>139</v>
      </c>
      <c r="C60" s="27">
        <v>533.78</v>
      </c>
      <c r="D60" s="27">
        <v>533.78</v>
      </c>
      <c r="E60" s="27">
        <v>0</v>
      </c>
      <c r="F60" s="65" t="s">
        <v>161</v>
      </c>
      <c r="G60" s="54" t="s">
        <v>30</v>
      </c>
      <c r="H60" s="54" t="s">
        <v>31</v>
      </c>
      <c r="I60" s="68" t="s">
        <v>138</v>
      </c>
    </row>
    <row r="61" spans="1:10" s="63" customFormat="1" ht="54" customHeight="1" x14ac:dyDescent="0.25">
      <c r="A61" s="54">
        <v>2</v>
      </c>
      <c r="B61" s="8" t="s">
        <v>162</v>
      </c>
      <c r="C61" s="27">
        <v>423</v>
      </c>
      <c r="D61" s="27">
        <v>423</v>
      </c>
      <c r="E61" s="27">
        <v>0</v>
      </c>
      <c r="F61" s="52" t="s">
        <v>163</v>
      </c>
      <c r="G61" s="54" t="s">
        <v>30</v>
      </c>
      <c r="H61" s="54" t="s">
        <v>164</v>
      </c>
      <c r="I61" s="68" t="s">
        <v>138</v>
      </c>
    </row>
    <row r="62" spans="1:10" s="63" customFormat="1" ht="54" customHeight="1" x14ac:dyDescent="0.25">
      <c r="A62" s="54">
        <v>3</v>
      </c>
      <c r="B62" s="25" t="s">
        <v>143</v>
      </c>
      <c r="C62" s="26">
        <v>579.67999999999995</v>
      </c>
      <c r="D62" s="26">
        <v>579.67999999999995</v>
      </c>
      <c r="E62" s="27">
        <v>0</v>
      </c>
      <c r="F62" s="65" t="s">
        <v>161</v>
      </c>
      <c r="G62" s="54" t="s">
        <v>30</v>
      </c>
      <c r="H62" s="54" t="s">
        <v>165</v>
      </c>
      <c r="I62" s="42" t="s">
        <v>151</v>
      </c>
    </row>
    <row r="63" spans="1:10" s="63" customFormat="1" ht="90" customHeight="1" x14ac:dyDescent="0.25">
      <c r="A63" s="54">
        <v>4</v>
      </c>
      <c r="B63" s="25" t="s">
        <v>178</v>
      </c>
      <c r="C63" s="26">
        <v>120</v>
      </c>
      <c r="D63" s="26">
        <v>0</v>
      </c>
      <c r="E63" s="27">
        <v>120</v>
      </c>
      <c r="F63" s="52" t="s">
        <v>163</v>
      </c>
      <c r="G63" s="54" t="s">
        <v>32</v>
      </c>
      <c r="H63" s="54" t="s">
        <v>166</v>
      </c>
      <c r="I63" s="68" t="s">
        <v>138</v>
      </c>
    </row>
    <row r="64" spans="1:10" s="63" customFormat="1" ht="50.45" customHeight="1" x14ac:dyDescent="0.25">
      <c r="A64" s="54">
        <v>5</v>
      </c>
      <c r="B64" s="73" t="s">
        <v>167</v>
      </c>
      <c r="C64" s="26">
        <v>181.59</v>
      </c>
      <c r="D64" s="26">
        <v>181.59</v>
      </c>
      <c r="E64" s="26">
        <v>0</v>
      </c>
      <c r="F64" s="52" t="s">
        <v>163</v>
      </c>
      <c r="G64" s="54" t="s">
        <v>32</v>
      </c>
      <c r="H64" s="66" t="s">
        <v>168</v>
      </c>
      <c r="I64" s="68" t="s">
        <v>138</v>
      </c>
    </row>
    <row r="65" spans="1:9" s="63" customFormat="1" ht="83.45" customHeight="1" x14ac:dyDescent="0.25">
      <c r="A65" s="54">
        <v>6</v>
      </c>
      <c r="B65" s="73" t="s">
        <v>182</v>
      </c>
      <c r="C65" s="26">
        <v>488.87</v>
      </c>
      <c r="D65" s="26">
        <v>488.87</v>
      </c>
      <c r="E65" s="26">
        <v>0</v>
      </c>
      <c r="F65" s="52" t="s">
        <v>163</v>
      </c>
      <c r="G65" s="54" t="s">
        <v>32</v>
      </c>
      <c r="H65" s="86" t="s">
        <v>171</v>
      </c>
      <c r="I65" s="68" t="s">
        <v>138</v>
      </c>
    </row>
    <row r="66" spans="1:9" s="63" customFormat="1" ht="83.1" customHeight="1" x14ac:dyDescent="0.25">
      <c r="A66" s="54">
        <v>7</v>
      </c>
      <c r="B66" s="73" t="s">
        <v>169</v>
      </c>
      <c r="C66" s="26">
        <v>550</v>
      </c>
      <c r="D66" s="26">
        <v>550</v>
      </c>
      <c r="E66" s="26">
        <v>0</v>
      </c>
      <c r="F66" s="52" t="s">
        <v>161</v>
      </c>
      <c r="G66" s="54" t="s">
        <v>30</v>
      </c>
      <c r="H66" s="86" t="s">
        <v>171</v>
      </c>
      <c r="I66" s="68" t="s">
        <v>138</v>
      </c>
    </row>
    <row r="67" spans="1:9" s="63" customFormat="1" ht="47.1" customHeight="1" x14ac:dyDescent="0.25">
      <c r="A67" s="54">
        <v>8</v>
      </c>
      <c r="B67" s="73" t="s">
        <v>140</v>
      </c>
      <c r="C67" s="26">
        <v>631.02</v>
      </c>
      <c r="D67" s="26">
        <v>631.02</v>
      </c>
      <c r="E67" s="26">
        <v>0</v>
      </c>
      <c r="F67" s="52" t="s">
        <v>163</v>
      </c>
      <c r="G67" s="54" t="s">
        <v>30</v>
      </c>
      <c r="H67" s="86" t="s">
        <v>170</v>
      </c>
      <c r="I67" s="68" t="s">
        <v>138</v>
      </c>
    </row>
    <row r="68" spans="1:9" s="63" customFormat="1" ht="75.599999999999994" customHeight="1" x14ac:dyDescent="0.25">
      <c r="A68" s="54">
        <v>9</v>
      </c>
      <c r="B68" s="73" t="s">
        <v>183</v>
      </c>
      <c r="C68" s="26">
        <v>1095.3599999999999</v>
      </c>
      <c r="D68" s="26">
        <v>1095.3599999999999</v>
      </c>
      <c r="E68" s="26"/>
      <c r="F68" s="52" t="s">
        <v>163</v>
      </c>
      <c r="G68" s="54" t="s">
        <v>30</v>
      </c>
      <c r="H68" s="86" t="s">
        <v>184</v>
      </c>
      <c r="I68" s="68" t="s">
        <v>138</v>
      </c>
    </row>
    <row r="69" spans="1:9" ht="27" customHeight="1" x14ac:dyDescent="0.25">
      <c r="A69" s="122" t="s">
        <v>26</v>
      </c>
      <c r="B69" s="122"/>
      <c r="C69" s="69">
        <f>SUM(C60:C68)</f>
        <v>4603.3</v>
      </c>
      <c r="D69" s="69">
        <f>SUM(D60:D68)</f>
        <v>4483.3</v>
      </c>
      <c r="E69" s="69">
        <f>SUM(E60:E66)</f>
        <v>120</v>
      </c>
      <c r="F69" s="38"/>
      <c r="G69" s="37"/>
      <c r="H69" s="37"/>
      <c r="I69" s="64"/>
    </row>
    <row r="70" spans="1:9" ht="22.5" customHeight="1" x14ac:dyDescent="0.25">
      <c r="A70" s="122" t="s">
        <v>27</v>
      </c>
      <c r="B70" s="122"/>
      <c r="C70" s="70">
        <f>C69</f>
        <v>4603.3</v>
      </c>
      <c r="D70" s="71">
        <f>D69</f>
        <v>4483.3</v>
      </c>
      <c r="E70" s="69">
        <f>E69</f>
        <v>120</v>
      </c>
      <c r="F70" s="41"/>
      <c r="G70" s="41"/>
      <c r="H70" s="41"/>
      <c r="I70" s="41"/>
    </row>
    <row r="71" spans="1:9" s="90" customFormat="1" ht="18" customHeight="1" x14ac:dyDescent="0.25">
      <c r="A71" s="89"/>
      <c r="B71" s="121" t="s">
        <v>181</v>
      </c>
      <c r="C71" s="121"/>
      <c r="D71" s="121"/>
      <c r="E71" s="121"/>
    </row>
    <row r="72" spans="1:9" s="90" customFormat="1" ht="18" customHeight="1" x14ac:dyDescent="0.25">
      <c r="A72" s="89"/>
      <c r="B72" s="90" t="s">
        <v>179</v>
      </c>
    </row>
    <row r="73" spans="1:9" s="90" customFormat="1" ht="18" customHeight="1" x14ac:dyDescent="0.25">
      <c r="A73" s="89"/>
      <c r="B73" s="90" t="s">
        <v>180</v>
      </c>
    </row>
    <row r="74" spans="1:9" ht="14.45" x14ac:dyDescent="0.35">
      <c r="C74"/>
      <c r="D74"/>
      <c r="E74"/>
    </row>
    <row r="75" spans="1:9" ht="14.45" x14ac:dyDescent="0.35">
      <c r="C75"/>
      <c r="D75"/>
      <c r="E75"/>
    </row>
    <row r="76" spans="1:9" ht="14.45" x14ac:dyDescent="0.35">
      <c r="C76"/>
      <c r="D76"/>
      <c r="E76"/>
    </row>
    <row r="77" spans="1:9" x14ac:dyDescent="0.25">
      <c r="C77"/>
      <c r="D77"/>
      <c r="E77"/>
    </row>
    <row r="78" spans="1:9" x14ac:dyDescent="0.25">
      <c r="C78"/>
      <c r="D78"/>
      <c r="E78"/>
    </row>
    <row r="79" spans="1:9" x14ac:dyDescent="0.25">
      <c r="C79"/>
      <c r="D79"/>
      <c r="E79"/>
    </row>
    <row r="80" spans="1:9" ht="27.75" customHeight="1" x14ac:dyDescent="0.25">
      <c r="C80"/>
      <c r="D80"/>
      <c r="E80"/>
    </row>
    <row r="81" spans="3:5" ht="50.25" customHeight="1" x14ac:dyDescent="0.25">
      <c r="C81"/>
      <c r="D81"/>
      <c r="E81"/>
    </row>
    <row r="82" spans="3:5" ht="54.75" customHeight="1" x14ac:dyDescent="0.25">
      <c r="C82"/>
      <c r="D82"/>
      <c r="E82"/>
    </row>
    <row r="83" spans="3:5" x14ac:dyDescent="0.25">
      <c r="C83"/>
      <c r="D83"/>
      <c r="E83"/>
    </row>
    <row r="84" spans="3:5" x14ac:dyDescent="0.25">
      <c r="C84"/>
      <c r="D84"/>
      <c r="E84"/>
    </row>
    <row r="85" spans="3:5" x14ac:dyDescent="0.25">
      <c r="C85"/>
      <c r="D85"/>
      <c r="E85"/>
    </row>
    <row r="86" spans="3:5" x14ac:dyDescent="0.25">
      <c r="C86"/>
      <c r="D86"/>
      <c r="E86"/>
    </row>
    <row r="87" spans="3:5" x14ac:dyDescent="0.25">
      <c r="C87"/>
      <c r="D87"/>
      <c r="E87"/>
    </row>
    <row r="88" spans="3:5" ht="63" customHeight="1" x14ac:dyDescent="0.25">
      <c r="C88"/>
      <c r="D88"/>
      <c r="E88"/>
    </row>
    <row r="89" spans="3:5" ht="77.25" customHeight="1" x14ac:dyDescent="0.25">
      <c r="C89"/>
      <c r="D89"/>
      <c r="E89"/>
    </row>
    <row r="90" spans="3:5" x14ac:dyDescent="0.25">
      <c r="C90"/>
      <c r="D90"/>
      <c r="E90"/>
    </row>
    <row r="91" spans="3:5" x14ac:dyDescent="0.25">
      <c r="C91"/>
      <c r="D91"/>
      <c r="E91"/>
    </row>
    <row r="92" spans="3:5" x14ac:dyDescent="0.25">
      <c r="C92"/>
      <c r="D92"/>
      <c r="E92"/>
    </row>
    <row r="93" spans="3:5" x14ac:dyDescent="0.25">
      <c r="C93"/>
      <c r="D93"/>
      <c r="E93"/>
    </row>
    <row r="94" spans="3:5" x14ac:dyDescent="0.25">
      <c r="C94"/>
      <c r="D94"/>
      <c r="E94"/>
    </row>
    <row r="95" spans="3:5" x14ac:dyDescent="0.25">
      <c r="C95"/>
      <c r="D95"/>
      <c r="E95"/>
    </row>
    <row r="96" spans="3:5" x14ac:dyDescent="0.25">
      <c r="C96"/>
      <c r="D96"/>
      <c r="E96"/>
    </row>
    <row r="97" spans="3:5" x14ac:dyDescent="0.25">
      <c r="C97"/>
      <c r="D97"/>
      <c r="E97"/>
    </row>
    <row r="98" spans="3:5" x14ac:dyDescent="0.25">
      <c r="C98"/>
      <c r="D98"/>
      <c r="E98"/>
    </row>
    <row r="99" spans="3:5" x14ac:dyDescent="0.25">
      <c r="C99"/>
      <c r="D99"/>
      <c r="E99"/>
    </row>
    <row r="100" spans="3:5" x14ac:dyDescent="0.25">
      <c r="C100"/>
      <c r="D100"/>
      <c r="E100"/>
    </row>
    <row r="101" spans="3:5" x14ac:dyDescent="0.25">
      <c r="C101"/>
      <c r="D101"/>
      <c r="E101"/>
    </row>
    <row r="102" spans="3:5" x14ac:dyDescent="0.25">
      <c r="C102"/>
      <c r="D102"/>
      <c r="E102"/>
    </row>
    <row r="103" spans="3:5" x14ac:dyDescent="0.25">
      <c r="C103"/>
      <c r="D103"/>
      <c r="E103"/>
    </row>
    <row r="104" spans="3:5" x14ac:dyDescent="0.25">
      <c r="C104"/>
      <c r="D104"/>
      <c r="E104"/>
    </row>
    <row r="105" spans="3:5" x14ac:dyDescent="0.25">
      <c r="C105"/>
      <c r="D105"/>
      <c r="E105"/>
    </row>
    <row r="106" spans="3:5" x14ac:dyDescent="0.25">
      <c r="C106"/>
      <c r="D106"/>
      <c r="E106"/>
    </row>
    <row r="107" spans="3:5" x14ac:dyDescent="0.25">
      <c r="C107"/>
      <c r="D107"/>
      <c r="E107"/>
    </row>
    <row r="108" spans="3:5" x14ac:dyDescent="0.25">
      <c r="C108"/>
      <c r="D108"/>
      <c r="E108"/>
    </row>
    <row r="109" spans="3:5" x14ac:dyDescent="0.25">
      <c r="C109"/>
      <c r="D109"/>
      <c r="E109"/>
    </row>
    <row r="110" spans="3:5" x14ac:dyDescent="0.25">
      <c r="C110"/>
      <c r="D110"/>
      <c r="E110"/>
    </row>
    <row r="111" spans="3:5" x14ac:dyDescent="0.25">
      <c r="C111"/>
      <c r="D111"/>
      <c r="E111"/>
    </row>
  </sheetData>
  <mergeCells count="24">
    <mergeCell ref="A7:N7"/>
    <mergeCell ref="A8:N8"/>
    <mergeCell ref="A11:I11"/>
    <mergeCell ref="B12:H12"/>
    <mergeCell ref="A15:A16"/>
    <mergeCell ref="B15:B16"/>
    <mergeCell ref="C15:E15"/>
    <mergeCell ref="F15:F16"/>
    <mergeCell ref="G15:G16"/>
    <mergeCell ref="H15:H16"/>
    <mergeCell ref="I15:I16"/>
    <mergeCell ref="A6:N6"/>
    <mergeCell ref="H1:N1"/>
    <mergeCell ref="H2:N2"/>
    <mergeCell ref="H3:N3"/>
    <mergeCell ref="H4:N4"/>
    <mergeCell ref="H5:I5"/>
    <mergeCell ref="A18:I18"/>
    <mergeCell ref="A57:B57"/>
    <mergeCell ref="B71:E71"/>
    <mergeCell ref="A69:B69"/>
    <mergeCell ref="A70:B70"/>
    <mergeCell ref="A58:I58"/>
    <mergeCell ref="A59:I59"/>
  </mergeCells>
  <pageMargins left="0.70866141732283472" right="0.70866141732283472" top="0.74803149606299213" bottom="0.74803149606299213" header="0.31496062992125984" footer="0.31496062992125984"/>
  <pageSetup paperSize="9" scale="8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E1"/>
  <sheetViews>
    <sheetView workbookViewId="0">
      <selection activeCell="A22" sqref="A1:XFD1048576"/>
    </sheetView>
  </sheetViews>
  <sheetFormatPr defaultRowHeight="15" x14ac:dyDescent="0.25"/>
  <cols>
    <col min="3" max="5" width="9.140625" style="35"/>
  </cols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3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МЗ</vt:lpstr>
      <vt:lpstr>ИЦ</vt:lpstr>
      <vt:lpstr>Лист3</vt:lpstr>
      <vt:lpstr>Диаграмма1</vt:lpstr>
      <vt:lpstr>ИЦ!Область_печати</vt:lpstr>
      <vt:lpstr>МЗ!Область_печати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2024-07-24T10:58:42Z</dcterms:modified>
</cp:coreProperties>
</file>